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120" tabRatio="1000" activeTab="0"/>
  </bookViews>
  <sheets>
    <sheet name="Balance Sheet" sheetId="1" r:id="rId1"/>
    <sheet name="Notes" sheetId="2" r:id="rId2"/>
    <sheet name="Income &amp; Expenditure" sheetId="3" r:id="rId3"/>
  </sheets>
  <definedNames>
    <definedName name="_xlnm.Print_Area" localSheetId="0">'Balance Sheet'!$A$1:$O$60</definedName>
    <definedName name="_xlnm.Print_Area" localSheetId="1">'Notes'!$A$1:$N$39</definedName>
  </definedNames>
  <calcPr fullCalcOnLoad="1"/>
</workbook>
</file>

<file path=xl/sharedStrings.xml><?xml version="1.0" encoding="utf-8"?>
<sst xmlns="http://schemas.openxmlformats.org/spreadsheetml/2006/main" count="230" uniqueCount="100">
  <si>
    <t xml:space="preserve"> </t>
  </si>
  <si>
    <t>The Ramblers Association</t>
  </si>
  <si>
    <t>South Yorkshire and N E Derbyshire Area</t>
  </si>
  <si>
    <t>Fixed Assets</t>
  </si>
  <si>
    <t>Current Assets</t>
  </si>
  <si>
    <t>Unity Trust current account</t>
  </si>
  <si>
    <t>Opening statement balance</t>
  </si>
  <si>
    <t>plus receipts</t>
  </si>
  <si>
    <t>less payments</t>
  </si>
  <si>
    <t>Closing statement balance</t>
  </si>
  <si>
    <t xml:space="preserve">Notes </t>
  </si>
  <si>
    <t>£</t>
  </si>
  <si>
    <t>plus outstanding receipts</t>
  </si>
  <si>
    <t>less outstanding payments</t>
  </si>
  <si>
    <t>Net current assets</t>
  </si>
  <si>
    <t>Cash held by Treasurer</t>
  </si>
  <si>
    <t>Represented by:</t>
  </si>
  <si>
    <t>Accumulated General Reserve</t>
  </si>
  <si>
    <t>Notes to the Accounts</t>
  </si>
  <si>
    <t>Balance bought forward</t>
  </si>
  <si>
    <t>South Yorkshire and N E Derbyshire (SYNED) Area</t>
  </si>
  <si>
    <t>Unrestricted Funds -</t>
  </si>
  <si>
    <t xml:space="preserve">Restricted Funds - </t>
  </si>
  <si>
    <t>plus receipts (int)</t>
  </si>
  <si>
    <t xml:space="preserve">I certify that the above balance sheet and the following income and expenditure accounts have been prepared </t>
  </si>
  <si>
    <t xml:space="preserve">in accordance with the Rambler's Association guidance, that they reflect the transactions of the </t>
  </si>
  <si>
    <t>Independent Examiner</t>
  </si>
  <si>
    <t>Unrestricted Accumulated General Reserve</t>
  </si>
  <si>
    <t>Undistributed legacy (Ivy Cowen dec'd)</t>
  </si>
  <si>
    <t>Undistributed restricted legacy (Ivy Cowen dec'd)</t>
  </si>
  <si>
    <t>Andrew Milne</t>
  </si>
  <si>
    <t xml:space="preserve">plus receipts </t>
  </si>
  <si>
    <t>Undistributed restricted legacy (Roy Cannon dec'd)</t>
  </si>
  <si>
    <t>Restricted Clarion Call Account</t>
  </si>
  <si>
    <t>Undistributed legacy (Roy Cannon dec'd)</t>
  </si>
  <si>
    <t>Clarion Call Account</t>
  </si>
  <si>
    <t>Balance Sheet - September 2018</t>
  </si>
  <si>
    <t>Area during the financial year and the state of affairs at 30th September 2018 and that records have been</t>
  </si>
  <si>
    <t>properly kept and payments authorised by the Area committee during the year to 30th September 2018.</t>
  </si>
  <si>
    <t>Income &amp; Expenditure for year ending 30 September 2018 - Summary</t>
  </si>
  <si>
    <t>2017/18
Actual</t>
  </si>
  <si>
    <t xml:space="preserve"> 2017/18 budget </t>
  </si>
  <si>
    <t xml:space="preserve"> 2016/2017
Actual </t>
  </si>
  <si>
    <t xml:space="preserve">   </t>
  </si>
  <si>
    <t>RECEIPTS/PAYMENTS</t>
  </si>
  <si>
    <t>Restricted - Receipts</t>
  </si>
  <si>
    <t>Grants</t>
  </si>
  <si>
    <t xml:space="preserve"> - </t>
  </si>
  <si>
    <t>Deposit Interest - Unity Bank</t>
  </si>
  <si>
    <t>Other Income</t>
  </si>
  <si>
    <t>Roy Cannon</t>
  </si>
  <si>
    <t xml:space="preserve"> -   </t>
  </si>
  <si>
    <t>Clarion Call</t>
  </si>
  <si>
    <t>Restricted - Payments</t>
  </si>
  <si>
    <t>Internal Transfer</t>
  </si>
  <si>
    <t>ivy cowen</t>
  </si>
  <si>
    <t>General</t>
  </si>
  <si>
    <t>Ivy Cowen</t>
  </si>
  <si>
    <t>Main - Receipts</t>
  </si>
  <si>
    <t>From Central Office - Funding</t>
  </si>
  <si>
    <t>Donation</t>
  </si>
  <si>
    <t>From Groups</t>
  </si>
  <si>
    <t>Other</t>
  </si>
  <si>
    <t>Main - Payments</t>
  </si>
  <si>
    <t>To Central Office</t>
  </si>
  <si>
    <t>To Groups - Funding</t>
  </si>
  <si>
    <t>SD01 - Chesterfield</t>
  </si>
  <si>
    <t>SD02 - Doncaster</t>
  </si>
  <si>
    <t>SD03 - Sheffield</t>
  </si>
  <si>
    <t>SD04 - Rotherham Metro</t>
  </si>
  <si>
    <t>SD05 - Barnsley &amp; Penistone</t>
  </si>
  <si>
    <t>SD07 - Dearne Valley</t>
  </si>
  <si>
    <t>SD50 - Sheffield 20s &amp; 30s</t>
  </si>
  <si>
    <t>SD51 - Chesterfield 20s &amp; 30s</t>
  </si>
  <si>
    <t xml:space="preserve">SD52 - Sheffield 40s </t>
  </si>
  <si>
    <t xml:space="preserve">To Groups - Other </t>
  </si>
  <si>
    <t>Sheff 40's</t>
  </si>
  <si>
    <t>Sheff 20's &amp; 30's</t>
  </si>
  <si>
    <t>Walks Related</t>
  </si>
  <si>
    <t>Publicity/Newsletters</t>
  </si>
  <si>
    <t>Publicity Officer</t>
  </si>
  <si>
    <t>Publicity/Marketing Costs</t>
  </si>
  <si>
    <t>Publication/goods cost</t>
  </si>
  <si>
    <t>Campaign/casework</t>
  </si>
  <si>
    <t>Meetings (inc AGM)</t>
  </si>
  <si>
    <t>Hire of rooms</t>
  </si>
  <si>
    <t xml:space="preserve"> AGM Expenses</t>
  </si>
  <si>
    <t>Area Council, etc. expenses</t>
  </si>
  <si>
    <t>Administration</t>
  </si>
  <si>
    <t>Chairman's expenses</t>
  </si>
  <si>
    <t>Secretary expenses</t>
  </si>
  <si>
    <t>Treasurers expenses</t>
  </si>
  <si>
    <t>Membership Secretary</t>
  </si>
  <si>
    <t>Subscriptions</t>
  </si>
  <si>
    <t>Donations</t>
  </si>
  <si>
    <t>Total - Main Payments</t>
  </si>
  <si>
    <t>Surplus/Deficit</t>
  </si>
  <si>
    <t>TOTAL RECEIPTS</t>
  </si>
  <si>
    <t>TOTAL PAYMENTS</t>
  </si>
  <si>
    <t>SURPLUS/DEFICIT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</si>
</sst>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  <numFmt numFmtId="166" formatCode="#,##0_ ;\-#,##0\ "/>
    <numFmt numFmtId="167" formatCode="[$-809]dd\ mmmm\ yyyy;@"/>
    <numFmt numFmtId="168" formatCode="dd/mm/yyyy;@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5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4" fillId="0" borderId="1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wrapText="1"/>
    </xf>
    <xf numFmtId="41" fontId="4" fillId="0" borderId="10" xfId="0" applyNumberFormat="1" applyFont="1" applyBorder="1" applyAlignment="1">
      <alignment wrapText="1"/>
    </xf>
    <xf numFmtId="41" fontId="4" fillId="0" borderId="0" xfId="0" applyNumberFormat="1" applyFont="1" applyBorder="1" applyAlignment="1">
      <alignment wrapText="1"/>
    </xf>
    <xf numFmtId="41" fontId="4" fillId="0" borderId="11" xfId="0" applyNumberFormat="1" applyFont="1" applyBorder="1" applyAlignment="1">
      <alignment wrapText="1"/>
    </xf>
    <xf numFmtId="41" fontId="0" fillId="0" borderId="0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41" fontId="4" fillId="0" borderId="1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4" max="4" width="11.140625" style="0" customWidth="1"/>
    <col min="5" max="5" width="9.28125" style="0" bestFit="1" customWidth="1"/>
    <col min="6" max="6" width="8.7109375" style="0" customWidth="1"/>
    <col min="7" max="7" width="9.140625" style="1" customWidth="1"/>
    <col min="8" max="8" width="5.57421875" style="0" customWidth="1"/>
    <col min="9" max="10" width="11.421875" style="24" customWidth="1"/>
    <col min="11" max="11" width="5.00390625" style="24" customWidth="1"/>
    <col min="12" max="13" width="11.421875" style="24" customWidth="1"/>
  </cols>
  <sheetData>
    <row r="1" spans="4:17" ht="23.25">
      <c r="D1" s="2"/>
      <c r="E1" s="17"/>
      <c r="I1" s="23" t="s">
        <v>1</v>
      </c>
      <c r="M1" s="25"/>
      <c r="N1" s="3"/>
      <c r="O1" s="2"/>
      <c r="P1" s="2"/>
      <c r="Q1" s="2"/>
    </row>
    <row r="2" spans="4:17" ht="23.25">
      <c r="D2" s="2"/>
      <c r="E2" s="17"/>
      <c r="H2" s="4"/>
      <c r="I2" s="23"/>
      <c r="J2" s="23"/>
      <c r="K2" s="23"/>
      <c r="M2" s="25"/>
      <c r="N2" s="3"/>
      <c r="O2" s="2"/>
      <c r="P2" s="2"/>
      <c r="Q2" s="2"/>
    </row>
    <row r="3" spans="4:17" ht="23.25">
      <c r="D3" s="2"/>
      <c r="E3" s="17"/>
      <c r="I3" s="23" t="s">
        <v>20</v>
      </c>
      <c r="M3" s="25"/>
      <c r="N3" s="3"/>
      <c r="O3" s="2"/>
      <c r="P3" s="2"/>
      <c r="Q3" s="2"/>
    </row>
    <row r="4" spans="4:17" ht="23.25">
      <c r="D4" s="2"/>
      <c r="E4" s="17"/>
      <c r="H4" s="4"/>
      <c r="I4" s="23"/>
      <c r="J4" s="23"/>
      <c r="K4" s="23"/>
      <c r="M4" s="25"/>
      <c r="N4" s="3"/>
      <c r="O4" s="2"/>
      <c r="P4" s="2"/>
      <c r="Q4" s="2"/>
    </row>
    <row r="5" spans="4:17" ht="23.25">
      <c r="D5" s="2"/>
      <c r="E5" s="17"/>
      <c r="I5" s="23" t="s">
        <v>36</v>
      </c>
      <c r="M5" s="25"/>
      <c r="N5" s="3"/>
      <c r="O5" s="2"/>
      <c r="P5" s="2"/>
      <c r="Q5" s="2"/>
    </row>
    <row r="6" spans="4:17" ht="24" customHeight="1">
      <c r="D6" s="2"/>
      <c r="E6" s="17"/>
      <c r="I6" s="23"/>
      <c r="M6" s="25"/>
      <c r="N6" s="3"/>
      <c r="O6" s="2"/>
      <c r="P6" s="2"/>
      <c r="Q6" s="2"/>
    </row>
    <row r="7" spans="4:17" s="9" customFormat="1" ht="15" customHeight="1">
      <c r="D7" s="10"/>
      <c r="E7" s="18"/>
      <c r="G7" s="13" t="s">
        <v>10</v>
      </c>
      <c r="I7" s="22">
        <v>2018</v>
      </c>
      <c r="J7" s="27"/>
      <c r="K7" s="27"/>
      <c r="L7" s="22">
        <v>2017</v>
      </c>
      <c r="M7" s="28"/>
      <c r="N7" s="12"/>
      <c r="O7" s="10"/>
      <c r="P7" s="10"/>
      <c r="Q7" s="10"/>
    </row>
    <row r="8" spans="1:17" ht="15" customHeight="1">
      <c r="A8" s="9"/>
      <c r="B8" s="9"/>
      <c r="C8" s="9"/>
      <c r="D8" s="10"/>
      <c r="E8" s="18"/>
      <c r="F8" s="9"/>
      <c r="G8" s="13"/>
      <c r="H8" s="9"/>
      <c r="I8" s="26" t="s">
        <v>11</v>
      </c>
      <c r="J8" s="26" t="s">
        <v>11</v>
      </c>
      <c r="K8" s="26"/>
      <c r="L8" s="26" t="s">
        <v>11</v>
      </c>
      <c r="M8" s="26" t="s">
        <v>11</v>
      </c>
      <c r="N8" s="3"/>
      <c r="O8" s="2"/>
      <c r="P8" s="2"/>
      <c r="Q8" s="2"/>
    </row>
    <row r="9" spans="1:17" ht="15" customHeight="1">
      <c r="A9" s="9"/>
      <c r="B9" s="20" t="s">
        <v>3</v>
      </c>
      <c r="C9" s="9"/>
      <c r="D9" s="10"/>
      <c r="E9" s="18"/>
      <c r="F9" s="9"/>
      <c r="G9" s="11"/>
      <c r="H9" s="9"/>
      <c r="I9" s="26"/>
      <c r="J9" s="27"/>
      <c r="K9" s="27"/>
      <c r="L9" s="27"/>
      <c r="M9" s="28"/>
      <c r="N9" s="3"/>
      <c r="O9" s="2"/>
      <c r="P9" s="2"/>
      <c r="Q9" s="2"/>
    </row>
    <row r="10" spans="1:17" ht="15" customHeight="1">
      <c r="A10" s="9"/>
      <c r="B10" s="20"/>
      <c r="C10" s="9"/>
      <c r="D10" s="10"/>
      <c r="E10" s="18"/>
      <c r="F10" s="9"/>
      <c r="G10" s="11"/>
      <c r="H10" s="9"/>
      <c r="I10" s="26"/>
      <c r="J10" s="27"/>
      <c r="K10" s="27"/>
      <c r="L10" s="27"/>
      <c r="M10" s="28"/>
      <c r="N10" s="3"/>
      <c r="O10" s="2"/>
      <c r="P10" s="2"/>
      <c r="Q10" s="2"/>
    </row>
    <row r="11" spans="1:17" ht="15" customHeight="1">
      <c r="A11" s="9"/>
      <c r="B11" s="20"/>
      <c r="C11" s="9"/>
      <c r="D11" s="10"/>
      <c r="E11" s="18"/>
      <c r="F11" s="9"/>
      <c r="G11" s="11"/>
      <c r="H11" s="9"/>
      <c r="I11" s="26"/>
      <c r="J11" s="27"/>
      <c r="K11" s="27"/>
      <c r="L11" s="27"/>
      <c r="M11" s="28"/>
      <c r="N11" s="3"/>
      <c r="O11" s="2"/>
      <c r="P11" s="2"/>
      <c r="Q11" s="2"/>
    </row>
    <row r="12" spans="1:17" ht="15" customHeight="1">
      <c r="A12" s="9"/>
      <c r="B12" s="20"/>
      <c r="C12" s="9"/>
      <c r="D12" s="10"/>
      <c r="E12" s="18"/>
      <c r="F12" s="9"/>
      <c r="G12" s="11"/>
      <c r="H12" s="9"/>
      <c r="I12" s="26"/>
      <c r="J12" s="27"/>
      <c r="K12" s="27"/>
      <c r="L12" s="27"/>
      <c r="M12" s="28"/>
      <c r="N12" s="3"/>
      <c r="O12" s="2"/>
      <c r="P12" s="2"/>
      <c r="Q12" s="2"/>
    </row>
    <row r="13" spans="1:17" ht="15" customHeight="1">
      <c r="A13" s="9"/>
      <c r="B13" s="20" t="s">
        <v>4</v>
      </c>
      <c r="C13" s="9"/>
      <c r="D13" s="10"/>
      <c r="E13" s="18"/>
      <c r="F13" s="9"/>
      <c r="G13" s="11"/>
      <c r="H13" s="9"/>
      <c r="I13" s="26"/>
      <c r="J13" s="27"/>
      <c r="K13" s="27"/>
      <c r="L13" s="27"/>
      <c r="M13" s="28"/>
      <c r="N13" s="3"/>
      <c r="O13" s="2"/>
      <c r="P13" s="2"/>
      <c r="Q13" s="2"/>
    </row>
    <row r="14" spans="1:17" ht="15" customHeight="1">
      <c r="A14" s="9"/>
      <c r="B14" s="20" t="s">
        <v>5</v>
      </c>
      <c r="C14" s="9"/>
      <c r="D14" s="10"/>
      <c r="E14" s="18"/>
      <c r="F14" s="9"/>
      <c r="G14" s="11"/>
      <c r="H14" s="9"/>
      <c r="I14" s="26"/>
      <c r="J14" s="27"/>
      <c r="K14" s="27"/>
      <c r="L14" s="27"/>
      <c r="M14" s="28"/>
      <c r="N14" s="3"/>
      <c r="O14" s="2"/>
      <c r="P14" s="2"/>
      <c r="Q14" s="2"/>
    </row>
    <row r="15" spans="1:17" ht="15" customHeight="1">
      <c r="A15" s="9"/>
      <c r="B15" s="20"/>
      <c r="C15" s="9" t="s">
        <v>6</v>
      </c>
      <c r="D15" s="10"/>
      <c r="E15" s="18"/>
      <c r="F15" s="9"/>
      <c r="G15" s="11"/>
      <c r="H15" s="9"/>
      <c r="I15" s="28">
        <v>41638</v>
      </c>
      <c r="J15" s="27"/>
      <c r="K15" s="27"/>
      <c r="L15" s="28">
        <v>45879</v>
      </c>
      <c r="M15" s="28"/>
      <c r="N15" s="3"/>
      <c r="O15" s="2"/>
      <c r="P15" s="2"/>
      <c r="Q15" s="2"/>
    </row>
    <row r="16" spans="1:17" ht="15" customHeight="1">
      <c r="A16" s="9"/>
      <c r="B16" s="20"/>
      <c r="C16" s="9" t="s">
        <v>7</v>
      </c>
      <c r="D16" s="10"/>
      <c r="E16" s="18"/>
      <c r="F16" s="9"/>
      <c r="G16" s="11"/>
      <c r="H16" s="9"/>
      <c r="I16" s="29">
        <v>10782</v>
      </c>
      <c r="J16" s="27"/>
      <c r="K16" s="27"/>
      <c r="L16" s="29">
        <v>11517</v>
      </c>
      <c r="M16" s="28"/>
      <c r="N16" s="3"/>
      <c r="O16" s="2"/>
      <c r="P16" s="2"/>
      <c r="Q16" s="2"/>
    </row>
    <row r="17" spans="1:17" ht="15" customHeight="1" thickBot="1">
      <c r="A17" s="9"/>
      <c r="B17" s="20"/>
      <c r="C17" s="9" t="s">
        <v>8</v>
      </c>
      <c r="D17" s="10"/>
      <c r="E17" s="18"/>
      <c r="F17" s="9"/>
      <c r="G17" s="11"/>
      <c r="H17" s="16"/>
      <c r="I17" s="29">
        <v>20343</v>
      </c>
      <c r="J17" s="27"/>
      <c r="K17" s="27"/>
      <c r="L17" s="29">
        <v>15758</v>
      </c>
      <c r="M17" s="28"/>
      <c r="N17" s="3"/>
      <c r="O17" s="2"/>
      <c r="P17" s="2"/>
      <c r="Q17" s="2"/>
    </row>
    <row r="18" spans="1:17" ht="15" customHeight="1">
      <c r="A18" s="9"/>
      <c r="B18" s="20"/>
      <c r="C18" s="9" t="s">
        <v>9</v>
      </c>
      <c r="D18" s="10"/>
      <c r="E18" s="18"/>
      <c r="F18" s="9"/>
      <c r="G18" s="11"/>
      <c r="H18" s="9"/>
      <c r="I18" s="30">
        <f>SUM(I15+I16-I17)</f>
        <v>32077</v>
      </c>
      <c r="J18" s="27"/>
      <c r="K18" s="27"/>
      <c r="L18" s="30">
        <f>SUM(L15+L16-L17)</f>
        <v>41638</v>
      </c>
      <c r="N18" s="3"/>
      <c r="O18" s="2"/>
      <c r="P18" s="2"/>
      <c r="Q18" s="2"/>
    </row>
    <row r="19" spans="1:17" ht="15" customHeight="1">
      <c r="A19" s="9"/>
      <c r="B19" s="20"/>
      <c r="C19" s="9"/>
      <c r="D19" s="10"/>
      <c r="E19" s="18"/>
      <c r="F19" s="9"/>
      <c r="G19" s="11"/>
      <c r="H19" s="21"/>
      <c r="I19" s="29"/>
      <c r="J19" s="27"/>
      <c r="K19" s="27"/>
      <c r="L19" s="27"/>
      <c r="M19" s="28"/>
      <c r="N19" s="3"/>
      <c r="O19" s="2"/>
      <c r="P19" s="2"/>
      <c r="Q19" s="2"/>
    </row>
    <row r="20" spans="1:17" ht="15" customHeight="1">
      <c r="A20" s="9"/>
      <c r="B20" s="20"/>
      <c r="C20" s="9" t="s">
        <v>12</v>
      </c>
      <c r="D20" s="10"/>
      <c r="E20" s="18"/>
      <c r="F20" s="9"/>
      <c r="G20" s="11"/>
      <c r="H20" s="9"/>
      <c r="I20" s="29">
        <v>0</v>
      </c>
      <c r="J20" s="27"/>
      <c r="K20" s="27"/>
      <c r="L20" s="29">
        <v>0</v>
      </c>
      <c r="M20" s="28"/>
      <c r="N20" s="3"/>
      <c r="O20" s="2"/>
      <c r="P20" s="2"/>
      <c r="Q20" s="2"/>
    </row>
    <row r="21" spans="1:17" ht="15" customHeight="1">
      <c r="A21" s="9"/>
      <c r="B21" s="20"/>
      <c r="C21" s="9" t="s">
        <v>13</v>
      </c>
      <c r="D21" s="10"/>
      <c r="E21" s="18"/>
      <c r="F21" s="9"/>
      <c r="G21" s="11"/>
      <c r="H21" s="9"/>
      <c r="I21" s="29">
        <v>0</v>
      </c>
      <c r="J21" s="27"/>
      <c r="K21" s="27"/>
      <c r="L21" s="29">
        <v>0</v>
      </c>
      <c r="M21" s="28"/>
      <c r="N21" s="3"/>
      <c r="O21" s="2"/>
      <c r="P21" s="2"/>
      <c r="Q21" s="2"/>
    </row>
    <row r="22" spans="1:17" ht="15" customHeight="1">
      <c r="A22" s="9"/>
      <c r="B22" s="20"/>
      <c r="C22" s="9"/>
      <c r="D22" s="10"/>
      <c r="E22" s="18"/>
      <c r="F22" s="9"/>
      <c r="G22" s="11"/>
      <c r="H22" s="9"/>
      <c r="I22" s="29"/>
      <c r="J22" s="27"/>
      <c r="K22" s="27"/>
      <c r="L22" s="27"/>
      <c r="M22" s="28"/>
      <c r="N22" s="3"/>
      <c r="O22" s="2"/>
      <c r="P22" s="2"/>
      <c r="Q22" s="2"/>
    </row>
    <row r="23" spans="1:17" ht="15" customHeight="1">
      <c r="A23" s="9"/>
      <c r="B23" s="20" t="s">
        <v>14</v>
      </c>
      <c r="C23" s="9"/>
      <c r="D23" s="10"/>
      <c r="E23" s="18"/>
      <c r="F23" s="9"/>
      <c r="G23" s="11"/>
      <c r="H23" s="9"/>
      <c r="I23" s="29"/>
      <c r="J23" s="31">
        <f>SUM(I18+I20-I21)</f>
        <v>32077</v>
      </c>
      <c r="K23" s="27"/>
      <c r="L23" s="27"/>
      <c r="M23" s="31">
        <f>SUM(L18+L20-L21)</f>
        <v>41638</v>
      </c>
      <c r="N23" s="3"/>
      <c r="O23" s="2"/>
      <c r="P23" s="2"/>
      <c r="Q23" s="2"/>
    </row>
    <row r="24" spans="1:17" ht="15" customHeight="1">
      <c r="A24" s="9"/>
      <c r="B24" s="20"/>
      <c r="C24" s="9"/>
      <c r="D24" s="10"/>
      <c r="E24" s="18"/>
      <c r="F24" s="9"/>
      <c r="G24" s="11"/>
      <c r="H24" s="9"/>
      <c r="I24" s="29"/>
      <c r="J24" s="27"/>
      <c r="K24" s="27"/>
      <c r="L24" s="27"/>
      <c r="M24" s="28"/>
      <c r="N24" s="3"/>
      <c r="O24" s="2"/>
      <c r="P24" s="2"/>
      <c r="Q24" s="2"/>
    </row>
    <row r="25" spans="1:17" ht="15" customHeight="1">
      <c r="A25" s="9"/>
      <c r="B25" s="20" t="s">
        <v>15</v>
      </c>
      <c r="C25" s="9"/>
      <c r="D25" s="10"/>
      <c r="E25" s="18"/>
      <c r="F25" s="9"/>
      <c r="G25" s="11"/>
      <c r="H25" s="9"/>
      <c r="I25" s="29"/>
      <c r="J25" s="27">
        <v>0</v>
      </c>
      <c r="K25" s="27"/>
      <c r="L25" s="27"/>
      <c r="M25" s="28">
        <v>0</v>
      </c>
      <c r="N25" s="3"/>
      <c r="O25" s="2"/>
      <c r="P25" s="2"/>
      <c r="Q25" s="2"/>
    </row>
    <row r="26" spans="1:17" ht="15" customHeight="1" thickBot="1">
      <c r="A26" s="9"/>
      <c r="B26" s="20"/>
      <c r="C26" s="9"/>
      <c r="D26" s="10"/>
      <c r="E26" s="18"/>
      <c r="F26" s="9"/>
      <c r="G26" s="11"/>
      <c r="H26" s="9"/>
      <c r="I26" s="29"/>
      <c r="J26" s="27"/>
      <c r="K26" s="27"/>
      <c r="L26" s="27"/>
      <c r="M26" s="28"/>
      <c r="N26" s="3"/>
      <c r="O26" s="2"/>
      <c r="P26" s="2"/>
      <c r="Q26" s="2"/>
    </row>
    <row r="27" spans="1:17" ht="15" customHeight="1" thickBot="1">
      <c r="A27" s="9"/>
      <c r="B27" s="20"/>
      <c r="C27" s="9"/>
      <c r="D27" s="10"/>
      <c r="E27" s="18"/>
      <c r="F27" s="9"/>
      <c r="G27" s="11"/>
      <c r="H27" s="9"/>
      <c r="I27" s="29"/>
      <c r="J27" s="32">
        <f>SUM(J23+J25)</f>
        <v>32077</v>
      </c>
      <c r="K27" s="27"/>
      <c r="L27" s="27"/>
      <c r="M27" s="32">
        <f>SUM(M23+M25)</f>
        <v>41638</v>
      </c>
      <c r="N27" s="3"/>
      <c r="O27" s="2"/>
      <c r="P27" s="2"/>
      <c r="Q27" s="2"/>
    </row>
    <row r="28" spans="1:17" ht="15" customHeight="1" thickTop="1">
      <c r="A28" s="9"/>
      <c r="B28" s="20"/>
      <c r="C28" s="9"/>
      <c r="D28" s="10"/>
      <c r="E28" s="18"/>
      <c r="F28" s="9"/>
      <c r="G28" s="11"/>
      <c r="H28" s="9"/>
      <c r="I28" s="29"/>
      <c r="J28" s="27"/>
      <c r="K28" s="27"/>
      <c r="L28" s="27"/>
      <c r="M28" s="28"/>
      <c r="N28" s="3"/>
      <c r="O28" s="2"/>
      <c r="P28" s="2"/>
      <c r="Q28" s="2"/>
    </row>
    <row r="29" spans="1:17" ht="15" customHeight="1">
      <c r="A29" s="9"/>
      <c r="B29" s="20" t="s">
        <v>16</v>
      </c>
      <c r="C29" s="9"/>
      <c r="D29" s="10"/>
      <c r="E29" s="18"/>
      <c r="F29" s="9"/>
      <c r="G29" s="11"/>
      <c r="H29" s="9"/>
      <c r="I29" s="29"/>
      <c r="J29" s="27"/>
      <c r="K29" s="27"/>
      <c r="L29" s="27"/>
      <c r="M29" s="28"/>
      <c r="N29" s="3"/>
      <c r="O29" s="2"/>
      <c r="P29" s="2"/>
      <c r="Q29" s="2"/>
    </row>
    <row r="30" spans="1:17" ht="15" customHeight="1">
      <c r="A30" s="9"/>
      <c r="B30" s="20"/>
      <c r="C30" s="9"/>
      <c r="D30" s="10"/>
      <c r="E30" s="18"/>
      <c r="F30" s="9"/>
      <c r="G30" s="11"/>
      <c r="H30" s="9"/>
      <c r="I30" s="29"/>
      <c r="J30" s="27"/>
      <c r="K30" s="27"/>
      <c r="L30" s="27"/>
      <c r="M30" s="28"/>
      <c r="N30" s="3"/>
      <c r="O30" s="2"/>
      <c r="P30" s="2"/>
      <c r="Q30" s="2"/>
    </row>
    <row r="31" spans="1:17" ht="15" customHeight="1">
      <c r="A31" s="9"/>
      <c r="B31" s="20" t="s">
        <v>21</v>
      </c>
      <c r="C31" s="9"/>
      <c r="D31" s="10"/>
      <c r="E31" s="18"/>
      <c r="F31" s="9"/>
      <c r="G31" s="11"/>
      <c r="H31" s="9"/>
      <c r="I31" s="29"/>
      <c r="J31" s="27"/>
      <c r="K31" s="27"/>
      <c r="L31" s="27"/>
      <c r="M31" s="28"/>
      <c r="N31" s="3"/>
      <c r="O31" s="2"/>
      <c r="P31" s="2"/>
      <c r="Q31" s="2"/>
    </row>
    <row r="32" spans="1:17" ht="15" customHeight="1">
      <c r="A32" s="9"/>
      <c r="B32" s="20"/>
      <c r="C32" s="9"/>
      <c r="D32" s="10"/>
      <c r="E32" s="18"/>
      <c r="F32" s="9"/>
      <c r="G32" s="11"/>
      <c r="H32" s="9"/>
      <c r="I32" s="29"/>
      <c r="J32" s="27"/>
      <c r="K32" s="27"/>
      <c r="L32" s="27"/>
      <c r="M32" s="28"/>
      <c r="N32" s="3"/>
      <c r="O32" s="2"/>
      <c r="P32" s="2"/>
      <c r="Q32" s="2"/>
    </row>
    <row r="33" spans="1:16" ht="15">
      <c r="A33" s="9"/>
      <c r="B33" s="7" t="s">
        <v>17</v>
      </c>
      <c r="C33" s="9"/>
      <c r="D33" s="10"/>
      <c r="E33" s="18"/>
      <c r="F33" s="9"/>
      <c r="G33" s="8">
        <v>1</v>
      </c>
      <c r="H33" s="13"/>
      <c r="I33" s="33">
        <v>28627</v>
      </c>
      <c r="J33" s="27"/>
      <c r="K33" s="27"/>
      <c r="L33" s="33">
        <v>294</v>
      </c>
      <c r="M33" s="34"/>
      <c r="N33" s="2"/>
      <c r="O33" s="2"/>
      <c r="P33" s="2"/>
    </row>
    <row r="34" spans="1:16" ht="15" thickBot="1">
      <c r="A34" s="9"/>
      <c r="B34" s="9"/>
      <c r="C34" s="9"/>
      <c r="D34" s="10"/>
      <c r="E34" s="18"/>
      <c r="F34" s="9"/>
      <c r="G34" s="11"/>
      <c r="H34" s="9"/>
      <c r="I34" s="33"/>
      <c r="J34" s="27"/>
      <c r="K34" s="27"/>
      <c r="L34" s="33"/>
      <c r="M34" s="34"/>
      <c r="N34" s="2"/>
      <c r="O34" s="2"/>
      <c r="P34" s="2"/>
    </row>
    <row r="35" spans="1:16" ht="15">
      <c r="A35" s="9"/>
      <c r="B35" s="7"/>
      <c r="C35" s="9"/>
      <c r="D35" s="10"/>
      <c r="E35" s="18"/>
      <c r="F35" s="9"/>
      <c r="G35" s="8"/>
      <c r="H35" s="9"/>
      <c r="I35" s="33"/>
      <c r="J35" s="35">
        <f>SUM(I33)</f>
        <v>28627</v>
      </c>
      <c r="K35" s="27"/>
      <c r="L35" s="28"/>
      <c r="M35" s="35">
        <f>SUM(L33)</f>
        <v>294</v>
      </c>
      <c r="N35" s="2"/>
      <c r="O35" s="2"/>
      <c r="P35" s="2"/>
    </row>
    <row r="36" spans="1:16" ht="15">
      <c r="A36" s="9"/>
      <c r="B36" s="7"/>
      <c r="C36" s="9"/>
      <c r="D36" s="10"/>
      <c r="E36" s="18"/>
      <c r="F36" s="9"/>
      <c r="G36" s="8"/>
      <c r="H36" s="9"/>
      <c r="I36" s="33"/>
      <c r="J36" s="36"/>
      <c r="K36" s="27"/>
      <c r="L36" s="28"/>
      <c r="M36" s="36"/>
      <c r="N36" s="2"/>
      <c r="O36" s="2"/>
      <c r="P36" s="2"/>
    </row>
    <row r="37" spans="1:16" ht="15">
      <c r="A37" s="9"/>
      <c r="B37" s="7" t="s">
        <v>22</v>
      </c>
      <c r="C37" s="9"/>
      <c r="D37" s="10"/>
      <c r="E37" s="18"/>
      <c r="F37" s="9"/>
      <c r="G37" s="8"/>
      <c r="H37" s="9"/>
      <c r="I37" s="33"/>
      <c r="J37" s="36"/>
      <c r="K37" s="27"/>
      <c r="L37" s="28"/>
      <c r="M37" s="36"/>
      <c r="N37" s="2"/>
      <c r="O37" s="2"/>
      <c r="P37" s="2"/>
    </row>
    <row r="38" spans="1:16" ht="15">
      <c r="A38" s="9"/>
      <c r="B38" s="7"/>
      <c r="C38" s="9"/>
      <c r="D38" s="10"/>
      <c r="E38" s="18"/>
      <c r="F38" s="9"/>
      <c r="G38" s="8"/>
      <c r="H38" s="9"/>
      <c r="I38" s="33"/>
      <c r="J38" s="27"/>
      <c r="K38" s="27"/>
      <c r="L38" s="28"/>
      <c r="M38" s="34"/>
      <c r="N38" s="2"/>
      <c r="O38" s="2"/>
      <c r="P38" s="2"/>
    </row>
    <row r="39" spans="1:16" ht="15">
      <c r="A39" s="9"/>
      <c r="B39" s="7" t="s">
        <v>28</v>
      </c>
      <c r="C39" s="9"/>
      <c r="D39" s="10"/>
      <c r="E39" s="18"/>
      <c r="F39" s="9"/>
      <c r="G39" s="8">
        <v>2</v>
      </c>
      <c r="H39" s="9"/>
      <c r="I39" s="33">
        <v>0</v>
      </c>
      <c r="J39" s="27"/>
      <c r="K39" s="27"/>
      <c r="L39" s="33">
        <v>37709</v>
      </c>
      <c r="M39" s="34"/>
      <c r="N39" s="2"/>
      <c r="O39" s="2"/>
      <c r="P39" s="2"/>
    </row>
    <row r="40" spans="1:16" ht="15">
      <c r="A40" s="9"/>
      <c r="B40" s="7"/>
      <c r="C40" s="9"/>
      <c r="D40" s="10"/>
      <c r="E40" s="18"/>
      <c r="F40" s="9"/>
      <c r="G40" s="8"/>
      <c r="H40" s="9"/>
      <c r="I40" s="33"/>
      <c r="J40" s="27"/>
      <c r="K40" s="27"/>
      <c r="L40" s="33"/>
      <c r="M40" s="34"/>
      <c r="N40" s="2"/>
      <c r="O40" s="2"/>
      <c r="P40" s="2"/>
    </row>
    <row r="41" spans="1:16" ht="15">
      <c r="A41" s="9"/>
      <c r="B41" s="7" t="s">
        <v>34</v>
      </c>
      <c r="C41" s="9"/>
      <c r="D41" s="10"/>
      <c r="E41" s="18"/>
      <c r="F41" s="9"/>
      <c r="G41" s="8">
        <v>3</v>
      </c>
      <c r="H41" s="9"/>
      <c r="I41" s="33">
        <v>0</v>
      </c>
      <c r="J41" s="27"/>
      <c r="K41" s="27"/>
      <c r="L41" s="33">
        <v>480</v>
      </c>
      <c r="M41" s="34"/>
      <c r="N41" s="2"/>
      <c r="O41" s="2"/>
      <c r="P41" s="2"/>
    </row>
    <row r="42" spans="1:16" ht="15">
      <c r="A42" s="9"/>
      <c r="B42" s="7"/>
      <c r="C42" s="9"/>
      <c r="D42" s="10"/>
      <c r="E42" s="18"/>
      <c r="F42" s="9"/>
      <c r="G42" s="8"/>
      <c r="H42" s="9"/>
      <c r="I42" s="33"/>
      <c r="J42" s="27"/>
      <c r="K42" s="27"/>
      <c r="L42" s="33"/>
      <c r="M42" s="34"/>
      <c r="N42" s="2"/>
      <c r="O42" s="2"/>
      <c r="P42" s="2"/>
    </row>
    <row r="43" spans="1:16" ht="15">
      <c r="A43" s="9"/>
      <c r="B43" s="7" t="s">
        <v>35</v>
      </c>
      <c r="C43" s="9"/>
      <c r="D43" s="10"/>
      <c r="E43" s="18"/>
      <c r="F43" s="9"/>
      <c r="G43" s="8">
        <v>4</v>
      </c>
      <c r="H43" s="9"/>
      <c r="I43" s="33">
        <v>3450</v>
      </c>
      <c r="J43" s="27"/>
      <c r="K43" s="27"/>
      <c r="L43" s="33">
        <v>3155</v>
      </c>
      <c r="M43" s="34"/>
      <c r="N43" s="2"/>
      <c r="O43" s="2"/>
      <c r="P43" s="2"/>
    </row>
    <row r="44" spans="1:16" ht="15.75" thickBot="1">
      <c r="A44" s="9"/>
      <c r="B44" s="7"/>
      <c r="C44" s="9"/>
      <c r="D44" s="10"/>
      <c r="E44" s="18"/>
      <c r="F44" s="9"/>
      <c r="G44" s="8"/>
      <c r="H44" s="9"/>
      <c r="I44" s="33"/>
      <c r="J44" s="27"/>
      <c r="K44" s="27"/>
      <c r="L44" s="33"/>
      <c r="M44" s="34"/>
      <c r="N44" s="2"/>
      <c r="O44" s="2"/>
      <c r="P44" s="2"/>
    </row>
    <row r="45" spans="1:16" ht="15">
      <c r="A45" s="9"/>
      <c r="B45" s="7"/>
      <c r="C45" s="9"/>
      <c r="D45" s="10"/>
      <c r="E45" s="18"/>
      <c r="F45" s="9"/>
      <c r="G45" s="11"/>
      <c r="H45" s="9"/>
      <c r="I45" s="33"/>
      <c r="J45" s="35">
        <f>SUM(I39:I43)</f>
        <v>3450</v>
      </c>
      <c r="K45" s="27"/>
      <c r="L45" s="28"/>
      <c r="M45" s="35">
        <f>SUM(L39+L41+L43)</f>
        <v>41344</v>
      </c>
      <c r="N45" s="2"/>
      <c r="O45" s="2"/>
      <c r="P45" s="2"/>
    </row>
    <row r="46" spans="1:16" ht="15.75" thickBot="1">
      <c r="A46" s="9"/>
      <c r="B46" s="7"/>
      <c r="C46" s="9"/>
      <c r="D46" s="10"/>
      <c r="E46" s="18"/>
      <c r="F46" s="9"/>
      <c r="G46" s="11"/>
      <c r="H46" s="9"/>
      <c r="I46" s="33"/>
      <c r="J46" s="27"/>
      <c r="K46" s="27"/>
      <c r="L46" s="28"/>
      <c r="M46" s="34"/>
      <c r="N46" s="2"/>
      <c r="O46" s="2"/>
      <c r="P46" s="2"/>
    </row>
    <row r="47" spans="1:16" ht="15.75" thickBot="1">
      <c r="A47" s="9"/>
      <c r="B47" s="7"/>
      <c r="C47" s="9"/>
      <c r="D47" s="10"/>
      <c r="E47" s="18"/>
      <c r="F47" s="9"/>
      <c r="G47" s="11"/>
      <c r="H47" s="9"/>
      <c r="I47" s="33"/>
      <c r="J47" s="37">
        <f>SUM(J35+J45)</f>
        <v>32077</v>
      </c>
      <c r="K47" s="27"/>
      <c r="L47" s="28"/>
      <c r="M47" s="37">
        <f>SUM(M35+M45)</f>
        <v>41638</v>
      </c>
      <c r="N47" s="2"/>
      <c r="O47" s="2"/>
      <c r="P47" s="2"/>
    </row>
    <row r="48" spans="1:16" ht="15.75" thickTop="1">
      <c r="A48" s="9"/>
      <c r="B48" s="7"/>
      <c r="C48" s="9"/>
      <c r="D48" s="10"/>
      <c r="E48" s="18"/>
      <c r="F48" s="9"/>
      <c r="G48" s="11"/>
      <c r="H48" s="9"/>
      <c r="I48" s="33"/>
      <c r="J48" s="36"/>
      <c r="K48" s="27"/>
      <c r="L48" s="28"/>
      <c r="M48" s="36"/>
      <c r="N48" s="2"/>
      <c r="O48" s="2"/>
      <c r="P48" s="2"/>
    </row>
    <row r="49" spans="1:16" ht="15">
      <c r="A49" s="9"/>
      <c r="B49" s="7"/>
      <c r="C49" s="9"/>
      <c r="D49" s="10"/>
      <c r="E49" s="18"/>
      <c r="F49" s="9"/>
      <c r="G49" s="11"/>
      <c r="H49" s="9"/>
      <c r="I49" s="33"/>
      <c r="J49" s="36"/>
      <c r="K49" s="27"/>
      <c r="L49" s="28"/>
      <c r="M49" s="36"/>
      <c r="N49" s="2"/>
      <c r="O49" s="2"/>
      <c r="P49" s="2"/>
    </row>
    <row r="50" spans="1:16" s="5" customFormat="1" ht="15">
      <c r="A50" s="9"/>
      <c r="B50" s="9"/>
      <c r="C50" s="9"/>
      <c r="D50" s="10"/>
      <c r="E50" s="18"/>
      <c r="F50" s="9"/>
      <c r="G50" s="11"/>
      <c r="H50" s="13"/>
      <c r="I50" s="33"/>
      <c r="J50" s="27"/>
      <c r="K50" s="27"/>
      <c r="L50" s="28"/>
      <c r="M50" s="34"/>
      <c r="N50" s="6"/>
      <c r="O50" s="6"/>
      <c r="P50" s="6"/>
    </row>
    <row r="51" spans="1:13" ht="14.25">
      <c r="A51" s="9"/>
      <c r="B51" s="9" t="s">
        <v>24</v>
      </c>
      <c r="C51" s="9"/>
      <c r="D51" s="9"/>
      <c r="E51" s="9"/>
      <c r="F51" s="9"/>
      <c r="G51" s="11"/>
      <c r="H51" s="9"/>
      <c r="I51" s="33"/>
      <c r="J51" s="27"/>
      <c r="K51" s="27"/>
      <c r="L51" s="27"/>
      <c r="M51" s="27"/>
    </row>
    <row r="52" spans="1:13" ht="14.25">
      <c r="A52" s="9"/>
      <c r="B52" s="9" t="s">
        <v>25</v>
      </c>
      <c r="C52" s="9"/>
      <c r="D52" s="9"/>
      <c r="E52" s="9"/>
      <c r="F52" s="9"/>
      <c r="G52" s="11"/>
      <c r="H52" s="9"/>
      <c r="I52" s="33"/>
      <c r="J52" s="27"/>
      <c r="K52" s="27"/>
      <c r="L52" s="27"/>
      <c r="M52" s="27"/>
    </row>
    <row r="53" spans="1:13" ht="14.25">
      <c r="A53" s="9"/>
      <c r="B53" s="5" t="s">
        <v>37</v>
      </c>
      <c r="C53" s="9"/>
      <c r="D53" s="9"/>
      <c r="E53" s="9"/>
      <c r="F53" s="9"/>
      <c r="G53" s="11"/>
      <c r="H53" s="9"/>
      <c r="I53" s="33"/>
      <c r="J53" s="27"/>
      <c r="K53" s="27"/>
      <c r="L53" s="27"/>
      <c r="M53" s="27"/>
    </row>
    <row r="54" spans="1:13" ht="14.25">
      <c r="A54" s="9"/>
      <c r="B54" s="5" t="s">
        <v>38</v>
      </c>
      <c r="C54" s="9"/>
      <c r="D54" s="9"/>
      <c r="E54" s="9"/>
      <c r="F54" s="9"/>
      <c r="G54" s="11"/>
      <c r="H54" s="9"/>
      <c r="I54" s="33"/>
      <c r="J54" s="27"/>
      <c r="K54" s="27"/>
      <c r="L54" s="27"/>
      <c r="M54" s="27"/>
    </row>
    <row r="55" spans="1:13" ht="14.25">
      <c r="A55" s="9"/>
      <c r="B55" s="9"/>
      <c r="C55" s="9"/>
      <c r="D55" s="9"/>
      <c r="E55" s="9"/>
      <c r="F55" s="9"/>
      <c r="G55" s="11"/>
      <c r="H55" s="9"/>
      <c r="I55" s="33"/>
      <c r="J55" s="27"/>
      <c r="K55" s="27"/>
      <c r="L55" s="27"/>
      <c r="M55" s="27"/>
    </row>
    <row r="56" spans="1:13" ht="14.25">
      <c r="A56" s="9"/>
      <c r="B56" s="9"/>
      <c r="C56" s="9"/>
      <c r="D56" s="9"/>
      <c r="E56" s="9"/>
      <c r="F56" s="9"/>
      <c r="G56" s="11"/>
      <c r="H56" s="9"/>
      <c r="I56" s="33"/>
      <c r="J56" s="27"/>
      <c r="K56" s="27"/>
      <c r="L56" s="27"/>
      <c r="M56" s="27"/>
    </row>
    <row r="57" spans="1:13" ht="14.25">
      <c r="A57" s="9"/>
      <c r="B57" s="9"/>
      <c r="C57" s="9"/>
      <c r="D57" s="9"/>
      <c r="E57" s="9"/>
      <c r="F57" s="9"/>
      <c r="G57" s="11"/>
      <c r="H57" s="9"/>
      <c r="I57" s="33"/>
      <c r="J57" s="27"/>
      <c r="K57" s="27"/>
      <c r="L57" s="27"/>
      <c r="M57" s="27"/>
    </row>
    <row r="58" spans="1:13" ht="14.25">
      <c r="A58" s="9"/>
      <c r="B58" s="5" t="s">
        <v>30</v>
      </c>
      <c r="C58" s="9"/>
      <c r="D58" s="9"/>
      <c r="E58" s="9"/>
      <c r="F58" s="9"/>
      <c r="G58" s="11"/>
      <c r="H58" s="9"/>
      <c r="I58" s="33"/>
      <c r="J58" s="27"/>
      <c r="K58" s="27"/>
      <c r="L58" s="27"/>
      <c r="M58" s="27"/>
    </row>
    <row r="59" spans="1:13" ht="14.25">
      <c r="A59" s="9"/>
      <c r="B59" s="9" t="s">
        <v>26</v>
      </c>
      <c r="C59" s="9"/>
      <c r="D59" s="9"/>
      <c r="E59" s="9"/>
      <c r="F59" s="9"/>
      <c r="G59" s="11"/>
      <c r="H59" s="9"/>
      <c r="I59" s="27"/>
      <c r="J59" s="27"/>
      <c r="K59" s="27"/>
      <c r="L59" s="27"/>
      <c r="M59" s="27"/>
    </row>
    <row r="60" spans="1:13" ht="14.25">
      <c r="A60" s="9"/>
      <c r="B60" s="9"/>
      <c r="C60" s="9"/>
      <c r="D60" s="9"/>
      <c r="E60" s="9"/>
      <c r="F60" s="9"/>
      <c r="G60" s="11"/>
      <c r="H60" s="9"/>
      <c r="I60" s="27"/>
      <c r="J60" s="27"/>
      <c r="K60" s="27"/>
      <c r="L60" s="27"/>
      <c r="M60" s="27"/>
    </row>
    <row r="61" spans="1:13" ht="14.25">
      <c r="A61" s="9"/>
      <c r="B61" s="9"/>
      <c r="C61" s="9"/>
      <c r="D61" s="9"/>
      <c r="E61" s="9"/>
      <c r="F61" s="9"/>
      <c r="G61" s="11"/>
      <c r="H61" s="9"/>
      <c r="I61" s="27"/>
      <c r="J61" s="27"/>
      <c r="K61" s="27"/>
      <c r="L61" s="27"/>
      <c r="M61" s="27"/>
    </row>
    <row r="62" spans="1:13" ht="14.25">
      <c r="A62" s="9"/>
      <c r="B62" s="9"/>
      <c r="C62" s="9"/>
      <c r="D62" s="9"/>
      <c r="E62" s="9"/>
      <c r="F62" s="9"/>
      <c r="G62" s="11"/>
      <c r="H62" s="9"/>
      <c r="I62" s="27"/>
      <c r="J62" s="27"/>
      <c r="K62" s="27"/>
      <c r="L62" s="27"/>
      <c r="M62" s="27"/>
    </row>
    <row r="63" spans="1:13" ht="14.25">
      <c r="A63" s="9"/>
      <c r="B63" s="9"/>
      <c r="C63" s="9"/>
      <c r="D63" s="9"/>
      <c r="E63" s="9"/>
      <c r="F63" s="9"/>
      <c r="G63" s="11"/>
      <c r="H63" s="9"/>
      <c r="I63" s="27"/>
      <c r="J63" s="27"/>
      <c r="K63" s="27"/>
      <c r="L63" s="27"/>
      <c r="M63" s="27"/>
    </row>
    <row r="64" spans="1:13" ht="14.25">
      <c r="A64" s="9"/>
      <c r="B64" s="9"/>
      <c r="C64" s="9"/>
      <c r="D64" s="9"/>
      <c r="E64" s="9"/>
      <c r="F64" s="9"/>
      <c r="G64" s="11"/>
      <c r="H64" s="9"/>
      <c r="I64" s="27"/>
      <c r="J64" s="27"/>
      <c r="K64" s="27"/>
      <c r="L64" s="27"/>
      <c r="M64" s="27"/>
    </row>
    <row r="65" spans="1:13" ht="14.25">
      <c r="A65" s="9"/>
      <c r="B65" s="9"/>
      <c r="C65" s="9"/>
      <c r="D65" s="9"/>
      <c r="E65" s="9"/>
      <c r="F65" s="9"/>
      <c r="G65" s="11"/>
      <c r="H65" s="9"/>
      <c r="I65" s="27"/>
      <c r="J65" s="27"/>
      <c r="K65" s="27"/>
      <c r="L65" s="27"/>
      <c r="M65" s="27"/>
    </row>
    <row r="66" spans="1:13" ht="14.25">
      <c r="A66" s="9"/>
      <c r="B66" s="9"/>
      <c r="C66" s="9"/>
      <c r="D66" s="9"/>
      <c r="E66" s="9"/>
      <c r="F66" s="9"/>
      <c r="G66" s="11"/>
      <c r="H66" s="9"/>
      <c r="I66" s="27"/>
      <c r="J66" s="27"/>
      <c r="K66" s="27"/>
      <c r="L66" s="27"/>
      <c r="M66" s="27"/>
    </row>
    <row r="67" spans="1:13" ht="14.25">
      <c r="A67" s="9"/>
      <c r="B67" s="9"/>
      <c r="C67" s="9"/>
      <c r="D67" s="9"/>
      <c r="E67" s="9"/>
      <c r="F67" s="9"/>
      <c r="G67" s="11"/>
      <c r="H67" s="9"/>
      <c r="I67" s="27"/>
      <c r="J67" s="27"/>
      <c r="K67" s="27"/>
      <c r="L67" s="27"/>
      <c r="M67" s="27"/>
    </row>
  </sheetData>
  <sheetProtection/>
  <printOptions/>
  <pageMargins left="0.38" right="0.39" top="1" bottom="1" header="0.5" footer="0.5"/>
  <pageSetup fitToHeight="1" fitToWidth="1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19" customWidth="1"/>
    <col min="5" max="5" width="11.140625" style="0" customWidth="1"/>
    <col min="6" max="6" width="9.28125" style="0" bestFit="1" customWidth="1"/>
    <col min="8" max="8" width="12.7109375" style="38" customWidth="1"/>
    <col min="9" max="10" width="11.421875" style="24" customWidth="1"/>
    <col min="11" max="11" width="5.00390625" style="24" customWidth="1"/>
    <col min="12" max="13" width="11.421875" style="24" customWidth="1"/>
    <col min="17" max="17" width="14.421875" style="0" customWidth="1"/>
    <col min="20" max="20" width="12.421875" style="0" customWidth="1"/>
  </cols>
  <sheetData>
    <row r="1" spans="5:22" ht="23.25">
      <c r="E1" s="2"/>
      <c r="F1" s="17"/>
      <c r="I1" s="23" t="s">
        <v>1</v>
      </c>
      <c r="M1" s="25"/>
      <c r="N1" s="3"/>
      <c r="O1" s="2"/>
      <c r="P1" s="2"/>
      <c r="Q1" s="14"/>
      <c r="R1" s="14"/>
      <c r="S1" s="2"/>
      <c r="T1" s="14"/>
      <c r="U1" s="2"/>
      <c r="V1" s="2"/>
    </row>
    <row r="2" spans="5:22" ht="23.25">
      <c r="E2" s="2"/>
      <c r="F2" s="17"/>
      <c r="H2" s="39"/>
      <c r="I2" s="23"/>
      <c r="J2" s="23"/>
      <c r="K2" s="23"/>
      <c r="M2" s="25"/>
      <c r="N2" s="3"/>
      <c r="O2" s="2"/>
      <c r="P2" s="2"/>
      <c r="Q2" s="14"/>
      <c r="R2" s="14"/>
      <c r="S2" s="2"/>
      <c r="T2" s="14"/>
      <c r="U2" s="2"/>
      <c r="V2" s="2"/>
    </row>
    <row r="3" spans="5:22" ht="23.25">
      <c r="E3" s="2"/>
      <c r="F3" s="17"/>
      <c r="I3" s="23" t="s">
        <v>2</v>
      </c>
      <c r="M3" s="25"/>
      <c r="N3" s="3"/>
      <c r="O3" s="2"/>
      <c r="P3" s="2"/>
      <c r="Q3" s="14"/>
      <c r="R3" s="14"/>
      <c r="S3" s="2"/>
      <c r="T3" s="14"/>
      <c r="U3" s="2"/>
      <c r="V3" s="2"/>
    </row>
    <row r="4" spans="5:22" ht="23.25">
      <c r="E4" s="2"/>
      <c r="F4" s="17"/>
      <c r="H4" s="39"/>
      <c r="I4" s="23"/>
      <c r="J4" s="23"/>
      <c r="K4" s="23"/>
      <c r="M4" s="25"/>
      <c r="N4" s="3"/>
      <c r="O4" s="2"/>
      <c r="P4" s="2"/>
      <c r="Q4" s="14"/>
      <c r="R4" s="14"/>
      <c r="S4" s="2"/>
      <c r="T4" s="14"/>
      <c r="U4" s="2"/>
      <c r="V4" s="2"/>
    </row>
    <row r="5" spans="5:22" ht="23.25">
      <c r="E5" s="2"/>
      <c r="F5" s="17"/>
      <c r="I5" s="23" t="s">
        <v>18</v>
      </c>
      <c r="M5" s="25"/>
      <c r="N5" s="3"/>
      <c r="O5" s="2"/>
      <c r="P5" s="2"/>
      <c r="Q5" s="14"/>
      <c r="R5" s="14"/>
      <c r="S5" s="2"/>
      <c r="T5" s="14"/>
      <c r="U5" s="2"/>
      <c r="V5" s="2"/>
    </row>
    <row r="6" spans="5:22" ht="24" customHeight="1">
      <c r="E6" s="2"/>
      <c r="F6" s="17"/>
      <c r="I6" s="23"/>
      <c r="M6" s="25"/>
      <c r="N6" s="3"/>
      <c r="O6" s="2"/>
      <c r="P6" s="2"/>
      <c r="Q6" s="14"/>
      <c r="R6" s="14"/>
      <c r="S6" s="2"/>
      <c r="T6" s="14"/>
      <c r="U6" s="2"/>
      <c r="V6" s="2"/>
    </row>
    <row r="7" spans="2:22" s="9" customFormat="1" ht="15" customHeight="1">
      <c r="B7" s="8"/>
      <c r="E7" s="10"/>
      <c r="F7" s="18"/>
      <c r="H7" s="42">
        <v>2018</v>
      </c>
      <c r="I7" s="26" t="s">
        <v>0</v>
      </c>
      <c r="J7" s="27"/>
      <c r="K7" s="27"/>
      <c r="L7" s="22">
        <v>2017</v>
      </c>
      <c r="M7" s="28"/>
      <c r="N7" s="12"/>
      <c r="O7" s="10"/>
      <c r="P7" s="10"/>
      <c r="Q7" s="15"/>
      <c r="R7" s="15"/>
      <c r="S7" s="10"/>
      <c r="T7" s="15"/>
      <c r="U7" s="10"/>
      <c r="V7" s="10"/>
    </row>
    <row r="8" spans="1:22" ht="15" customHeight="1">
      <c r="A8" s="9"/>
      <c r="B8" s="8"/>
      <c r="C8" s="9"/>
      <c r="D8" s="9"/>
      <c r="E8" s="10"/>
      <c r="F8" s="18"/>
      <c r="G8" s="9"/>
      <c r="H8" s="26" t="s">
        <v>11</v>
      </c>
      <c r="I8" s="26" t="s">
        <v>11</v>
      </c>
      <c r="J8" s="26" t="s">
        <v>0</v>
      </c>
      <c r="K8" s="26"/>
      <c r="L8" s="26" t="s">
        <v>11</v>
      </c>
      <c r="M8" s="26" t="s">
        <v>11</v>
      </c>
      <c r="N8" s="3"/>
      <c r="O8" s="2"/>
      <c r="P8" s="2"/>
      <c r="Q8" s="14"/>
      <c r="R8" s="14"/>
      <c r="S8" s="2"/>
      <c r="T8" s="14"/>
      <c r="U8" s="2"/>
      <c r="V8" s="2"/>
    </row>
    <row r="9" spans="1:21" ht="15">
      <c r="A9" s="9"/>
      <c r="B9" s="8">
        <v>1</v>
      </c>
      <c r="C9" s="7" t="s">
        <v>27</v>
      </c>
      <c r="D9" s="9"/>
      <c r="E9" s="10"/>
      <c r="F9" s="18"/>
      <c r="G9" s="9"/>
      <c r="H9" s="29"/>
      <c r="I9" s="33"/>
      <c r="J9" s="27"/>
      <c r="K9" s="27"/>
      <c r="L9" s="28" t="s">
        <v>0</v>
      </c>
      <c r="M9" s="34"/>
      <c r="N9" s="2"/>
      <c r="O9" s="2"/>
      <c r="P9" s="14"/>
      <c r="Q9" s="14"/>
      <c r="R9" s="2"/>
      <c r="S9" s="14"/>
      <c r="T9" s="2"/>
      <c r="U9" s="2"/>
    </row>
    <row r="10" spans="1:21" ht="15">
      <c r="A10" s="9"/>
      <c r="B10" s="8"/>
      <c r="C10" s="7"/>
      <c r="D10" s="9"/>
      <c r="E10" s="10"/>
      <c r="F10" s="18"/>
      <c r="G10" s="9"/>
      <c r="H10" s="29"/>
      <c r="I10" s="33"/>
      <c r="J10" s="27"/>
      <c r="K10" s="27"/>
      <c r="L10" s="28"/>
      <c r="M10" s="34"/>
      <c r="N10" s="2"/>
      <c r="O10" s="2"/>
      <c r="P10" s="14"/>
      <c r="Q10" s="14"/>
      <c r="R10" s="2"/>
      <c r="S10" s="14"/>
      <c r="T10" s="2"/>
      <c r="U10" s="2"/>
    </row>
    <row r="11" spans="1:21" ht="15">
      <c r="A11" s="9"/>
      <c r="B11" s="8"/>
      <c r="C11" s="7" t="s">
        <v>19</v>
      </c>
      <c r="D11" s="9"/>
      <c r="E11" s="10"/>
      <c r="F11" s="18"/>
      <c r="G11" s="9"/>
      <c r="H11" s="29"/>
      <c r="I11" s="33">
        <v>294</v>
      </c>
      <c r="J11" s="27"/>
      <c r="K11" s="27"/>
      <c r="L11" s="28"/>
      <c r="M11" s="33">
        <v>3131</v>
      </c>
      <c r="N11" s="2"/>
      <c r="O11" s="2"/>
      <c r="P11" s="14"/>
      <c r="Q11" s="14"/>
      <c r="R11" s="2"/>
      <c r="S11" s="14"/>
      <c r="T11" s="2"/>
      <c r="U11" s="2"/>
    </row>
    <row r="12" spans="1:21" ht="15">
      <c r="A12" s="9"/>
      <c r="B12" s="8"/>
      <c r="C12" s="7" t="s">
        <v>7</v>
      </c>
      <c r="D12" s="9"/>
      <c r="E12" s="10"/>
      <c r="F12" s="18"/>
      <c r="G12" s="9"/>
      <c r="H12" s="33"/>
      <c r="I12" s="33">
        <v>8700</v>
      </c>
      <c r="J12" s="27"/>
      <c r="K12" s="27"/>
      <c r="L12" s="28"/>
      <c r="M12" s="33">
        <v>5500</v>
      </c>
      <c r="N12" s="2"/>
      <c r="O12" s="2"/>
      <c r="P12" s="14"/>
      <c r="Q12" s="14"/>
      <c r="R12" s="2"/>
      <c r="S12" s="14"/>
      <c r="T12" s="2"/>
      <c r="U12" s="2"/>
    </row>
    <row r="13" spans="1:21" ht="15">
      <c r="A13" s="9"/>
      <c r="B13" s="8"/>
      <c r="C13" s="7" t="s">
        <v>23</v>
      </c>
      <c r="D13" s="9"/>
      <c r="E13" s="10"/>
      <c r="F13" s="18"/>
      <c r="G13" s="9"/>
      <c r="H13" s="33"/>
      <c r="I13" s="33">
        <v>27217.14</v>
      </c>
      <c r="J13" s="27"/>
      <c r="K13" s="27"/>
      <c r="L13" s="28"/>
      <c r="M13" s="33">
        <v>0</v>
      </c>
      <c r="N13" s="2"/>
      <c r="O13" s="2"/>
      <c r="P13" s="14"/>
      <c r="Q13" s="14"/>
      <c r="R13" s="2"/>
      <c r="S13" s="14"/>
      <c r="T13" s="2"/>
      <c r="U13" s="2"/>
    </row>
    <row r="14" spans="1:21" ht="15.75" thickBot="1">
      <c r="A14" s="9"/>
      <c r="B14" s="8"/>
      <c r="C14" s="7" t="s">
        <v>8</v>
      </c>
      <c r="D14" s="9"/>
      <c r="E14" s="10"/>
      <c r="F14" s="18"/>
      <c r="G14" s="9"/>
      <c r="H14" s="29"/>
      <c r="I14" s="33">
        <v>7584</v>
      </c>
      <c r="J14" s="27"/>
      <c r="K14" s="27"/>
      <c r="L14" s="28"/>
      <c r="M14" s="33">
        <v>8337</v>
      </c>
      <c r="N14" s="2"/>
      <c r="O14" s="2"/>
      <c r="P14" s="14"/>
      <c r="Q14" s="14"/>
      <c r="R14" s="2"/>
      <c r="S14" s="14"/>
      <c r="T14" s="2"/>
      <c r="U14" s="2"/>
    </row>
    <row r="15" spans="1:21" ht="15">
      <c r="A15" s="9"/>
      <c r="B15" s="8"/>
      <c r="C15" s="7"/>
      <c r="D15" s="9"/>
      <c r="E15" s="10"/>
      <c r="F15" s="18"/>
      <c r="G15" s="9"/>
      <c r="H15" s="29"/>
      <c r="I15" s="40">
        <f>SUM(I11+I12+I13-I14)</f>
        <v>28627.14</v>
      </c>
      <c r="J15" s="27"/>
      <c r="K15" s="27"/>
      <c r="L15" s="28"/>
      <c r="M15" s="40">
        <f>SUM(M11-M14+M12+M13)</f>
        <v>294</v>
      </c>
      <c r="N15" s="2"/>
      <c r="O15" s="2"/>
      <c r="P15" s="14"/>
      <c r="Q15" s="14"/>
      <c r="R15" s="2"/>
      <c r="S15" s="14"/>
      <c r="T15" s="2"/>
      <c r="U15" s="2"/>
    </row>
    <row r="16" spans="1:21" ht="15">
      <c r="A16" s="9"/>
      <c r="B16" s="8"/>
      <c r="C16" s="7"/>
      <c r="D16" s="9"/>
      <c r="E16" s="10"/>
      <c r="F16" s="18"/>
      <c r="G16" s="9"/>
      <c r="H16" s="29"/>
      <c r="I16" s="33"/>
      <c r="J16" s="27"/>
      <c r="K16" s="27"/>
      <c r="L16" s="28"/>
      <c r="M16" s="34"/>
      <c r="N16" s="2"/>
      <c r="O16" s="2"/>
      <c r="P16" s="14"/>
      <c r="Q16" s="14"/>
      <c r="R16" s="2"/>
      <c r="S16" s="14"/>
      <c r="T16" s="2"/>
      <c r="U16" s="2"/>
    </row>
    <row r="17" spans="1:21" ht="15">
      <c r="A17" s="9"/>
      <c r="B17" s="8">
        <v>2</v>
      </c>
      <c r="C17" s="7" t="s">
        <v>29</v>
      </c>
      <c r="D17" s="9"/>
      <c r="E17" s="10"/>
      <c r="F17" s="18"/>
      <c r="G17" s="9"/>
      <c r="H17" s="33"/>
      <c r="I17" s="33"/>
      <c r="J17" s="27"/>
      <c r="K17" s="27"/>
      <c r="L17" s="28"/>
      <c r="M17" s="34"/>
      <c r="N17" s="2"/>
      <c r="O17" s="2"/>
      <c r="P17" s="14"/>
      <c r="Q17" s="14"/>
      <c r="R17" s="2"/>
      <c r="S17" s="14"/>
      <c r="T17" s="2"/>
      <c r="U17" s="2"/>
    </row>
    <row r="18" spans="1:21" ht="15">
      <c r="A18" s="9"/>
      <c r="B18" s="8"/>
      <c r="C18" s="7"/>
      <c r="D18" s="9"/>
      <c r="E18" s="10"/>
      <c r="F18" s="18"/>
      <c r="G18" s="9"/>
      <c r="H18" s="33"/>
      <c r="I18" s="33"/>
      <c r="J18" s="27"/>
      <c r="K18" s="27"/>
      <c r="L18" s="28"/>
      <c r="M18" s="34"/>
      <c r="N18" s="2"/>
      <c r="O18" s="2"/>
      <c r="P18" s="14"/>
      <c r="Q18" s="14"/>
      <c r="R18" s="2"/>
      <c r="S18" s="14"/>
      <c r="T18" s="2"/>
      <c r="U18" s="2"/>
    </row>
    <row r="19" spans="1:21" ht="15">
      <c r="A19" s="9"/>
      <c r="B19" s="8"/>
      <c r="C19" s="7" t="s">
        <v>19</v>
      </c>
      <c r="D19" s="9"/>
      <c r="E19" s="10"/>
      <c r="F19" s="18"/>
      <c r="G19" s="9"/>
      <c r="H19" s="29"/>
      <c r="I19" s="33">
        <v>37709</v>
      </c>
      <c r="J19" s="27"/>
      <c r="K19" s="27"/>
      <c r="L19" s="29"/>
      <c r="M19" s="33">
        <v>42748</v>
      </c>
      <c r="N19" s="2"/>
      <c r="O19" s="2"/>
      <c r="P19" s="14"/>
      <c r="Q19" s="14"/>
      <c r="R19" s="2"/>
      <c r="S19" s="14"/>
      <c r="T19" s="2"/>
      <c r="U19" s="2"/>
    </row>
    <row r="20" spans="1:21" ht="15">
      <c r="A20" s="9"/>
      <c r="B20" s="8"/>
      <c r="C20" s="7" t="s">
        <v>31</v>
      </c>
      <c r="D20" s="9"/>
      <c r="E20" s="10"/>
      <c r="F20" s="18"/>
      <c r="G20" s="9"/>
      <c r="H20" s="29"/>
      <c r="I20" s="33">
        <v>0</v>
      </c>
      <c r="J20" s="27"/>
      <c r="K20" s="27"/>
      <c r="L20" s="29"/>
      <c r="M20" s="33">
        <v>0</v>
      </c>
      <c r="N20" s="2"/>
      <c r="O20" s="2"/>
      <c r="P20" s="14"/>
      <c r="Q20" s="14"/>
      <c r="R20" s="2"/>
      <c r="S20" s="14"/>
      <c r="T20" s="2"/>
      <c r="U20" s="2"/>
    </row>
    <row r="21" spans="1:21" ht="15">
      <c r="A21" s="9"/>
      <c r="B21" s="8"/>
      <c r="C21" s="7" t="s">
        <v>23</v>
      </c>
      <c r="D21" s="9"/>
      <c r="E21" s="10"/>
      <c r="F21" s="18"/>
      <c r="G21" s="9"/>
      <c r="H21" s="33"/>
      <c r="I21" s="33">
        <v>0</v>
      </c>
      <c r="J21" s="27"/>
      <c r="K21" s="27"/>
      <c r="L21" s="28"/>
      <c r="M21" s="33">
        <v>0</v>
      </c>
      <c r="N21" s="2"/>
      <c r="O21" s="2"/>
      <c r="P21" s="14"/>
      <c r="Q21" s="14"/>
      <c r="R21" s="2"/>
      <c r="S21" s="14"/>
      <c r="T21" s="2"/>
      <c r="U21" s="2"/>
    </row>
    <row r="22" spans="1:21" ht="15.75" thickBot="1">
      <c r="A22" s="9"/>
      <c r="B22" s="8"/>
      <c r="C22" s="7" t="s">
        <v>8</v>
      </c>
      <c r="D22" s="9"/>
      <c r="E22" s="10"/>
      <c r="F22" s="18"/>
      <c r="G22" s="9"/>
      <c r="H22" s="29"/>
      <c r="I22" s="33">
        <v>37709</v>
      </c>
      <c r="J22" s="27"/>
      <c r="K22" s="27"/>
      <c r="L22" s="29"/>
      <c r="M22" s="33">
        <v>5039</v>
      </c>
      <c r="N22" s="2"/>
      <c r="O22" s="2"/>
      <c r="P22" s="14"/>
      <c r="Q22" s="14"/>
      <c r="R22" s="2"/>
      <c r="S22" s="14"/>
      <c r="T22" s="2"/>
      <c r="U22" s="2"/>
    </row>
    <row r="23" spans="1:21" ht="15">
      <c r="A23" s="9"/>
      <c r="B23" s="8"/>
      <c r="C23" s="7"/>
      <c r="D23" s="9"/>
      <c r="E23" s="10"/>
      <c r="F23" s="18"/>
      <c r="G23" s="9"/>
      <c r="H23" s="29"/>
      <c r="I23" s="40">
        <f>SUM(I19-I22+I20+I21)</f>
        <v>0</v>
      </c>
      <c r="J23" s="27"/>
      <c r="K23" s="27"/>
      <c r="L23" s="28"/>
      <c r="M23" s="40">
        <f>SUM(M19-M22+M20)</f>
        <v>37709</v>
      </c>
      <c r="N23" s="2"/>
      <c r="O23" s="2"/>
      <c r="P23" s="14"/>
      <c r="Q23" s="14"/>
      <c r="R23" s="2"/>
      <c r="S23" s="14"/>
      <c r="T23" s="2"/>
      <c r="U23" s="2"/>
    </row>
    <row r="24" spans="1:21" ht="15">
      <c r="A24" s="9"/>
      <c r="B24" s="8"/>
      <c r="C24" s="7"/>
      <c r="D24" s="9"/>
      <c r="E24" s="10"/>
      <c r="F24" s="18"/>
      <c r="G24" s="9"/>
      <c r="H24" s="29"/>
      <c r="I24" s="41"/>
      <c r="J24" s="27"/>
      <c r="K24" s="27"/>
      <c r="L24" s="28"/>
      <c r="M24" s="34"/>
      <c r="N24" s="2"/>
      <c r="O24" s="2"/>
      <c r="P24" s="14"/>
      <c r="Q24" s="14"/>
      <c r="R24" s="2"/>
      <c r="S24" s="14"/>
      <c r="T24" s="2"/>
      <c r="U24" s="2"/>
    </row>
    <row r="25" spans="1:21" ht="15">
      <c r="A25" s="9"/>
      <c r="B25" s="8"/>
      <c r="C25" s="7"/>
      <c r="D25" s="9"/>
      <c r="E25" s="10"/>
      <c r="F25" s="18"/>
      <c r="G25" s="9"/>
      <c r="H25" s="33"/>
      <c r="I25" s="41"/>
      <c r="J25" s="36"/>
      <c r="K25" s="27"/>
      <c r="L25" s="28"/>
      <c r="M25" s="41"/>
      <c r="N25" s="2"/>
      <c r="O25" s="2"/>
      <c r="P25" s="14"/>
      <c r="Q25" s="14"/>
      <c r="R25" s="2"/>
      <c r="S25" s="14"/>
      <c r="T25" s="2"/>
      <c r="U25" s="2"/>
    </row>
    <row r="26" spans="1:21" ht="15">
      <c r="A26" s="9"/>
      <c r="B26" s="8">
        <v>3</v>
      </c>
      <c r="C26" s="7" t="s">
        <v>32</v>
      </c>
      <c r="D26" s="9"/>
      <c r="E26" s="10"/>
      <c r="F26" s="18"/>
      <c r="G26" s="9"/>
      <c r="H26" s="33"/>
      <c r="I26" s="33"/>
      <c r="J26" s="27"/>
      <c r="K26" s="27"/>
      <c r="L26" s="28"/>
      <c r="M26" s="34"/>
      <c r="N26" s="2"/>
      <c r="O26" s="2"/>
      <c r="P26" s="14"/>
      <c r="Q26" s="14"/>
      <c r="R26" s="2"/>
      <c r="S26" s="14"/>
      <c r="T26" s="2"/>
      <c r="U26" s="2"/>
    </row>
    <row r="27" spans="1:21" ht="15">
      <c r="A27" s="9"/>
      <c r="B27" s="8"/>
      <c r="C27" s="7"/>
      <c r="D27" s="9"/>
      <c r="E27" s="10"/>
      <c r="F27" s="18"/>
      <c r="G27" s="9"/>
      <c r="H27" s="33"/>
      <c r="I27" s="33"/>
      <c r="J27" s="31"/>
      <c r="K27" s="27"/>
      <c r="L27" s="28"/>
      <c r="M27" s="36"/>
      <c r="N27" s="2"/>
      <c r="O27" s="2"/>
      <c r="P27" s="14"/>
      <c r="Q27" s="14"/>
      <c r="R27" s="2"/>
      <c r="S27" s="14"/>
      <c r="T27" s="2"/>
      <c r="U27" s="2"/>
    </row>
    <row r="28" spans="1:21" ht="15">
      <c r="A28" s="9"/>
      <c r="B28" s="8"/>
      <c r="C28" s="7" t="s">
        <v>19</v>
      </c>
      <c r="D28" s="9"/>
      <c r="E28" s="10"/>
      <c r="F28" s="18"/>
      <c r="G28" s="9"/>
      <c r="H28" s="33"/>
      <c r="I28" s="33">
        <v>480</v>
      </c>
      <c r="J28" s="31"/>
      <c r="K28" s="27"/>
      <c r="L28" s="28"/>
      <c r="M28" s="36">
        <v>0</v>
      </c>
      <c r="N28" s="2"/>
      <c r="O28" s="2"/>
      <c r="P28" s="14"/>
      <c r="Q28" s="14"/>
      <c r="R28" s="2"/>
      <c r="S28" s="14"/>
      <c r="T28" s="2"/>
      <c r="U28" s="2"/>
    </row>
    <row r="29" spans="1:13" ht="15">
      <c r="A29" s="9"/>
      <c r="B29" s="8"/>
      <c r="C29" s="7" t="s">
        <v>31</v>
      </c>
      <c r="D29" s="9"/>
      <c r="E29" s="9"/>
      <c r="F29" s="9"/>
      <c r="G29" s="9"/>
      <c r="H29" s="33"/>
      <c r="I29" s="33">
        <v>0</v>
      </c>
      <c r="J29" s="27"/>
      <c r="K29" s="27"/>
      <c r="L29" s="27"/>
      <c r="M29" s="27">
        <v>480</v>
      </c>
    </row>
    <row r="30" spans="1:13" ht="15.75" thickBot="1">
      <c r="A30" s="9"/>
      <c r="B30" s="8"/>
      <c r="C30" s="7" t="s">
        <v>8</v>
      </c>
      <c r="D30" s="9"/>
      <c r="E30" s="9"/>
      <c r="F30" s="9"/>
      <c r="G30" s="9"/>
      <c r="H30" s="33"/>
      <c r="I30" s="33">
        <v>480</v>
      </c>
      <c r="J30" s="27"/>
      <c r="K30" s="27"/>
      <c r="L30" s="27"/>
      <c r="M30" s="27">
        <v>0</v>
      </c>
    </row>
    <row r="31" spans="1:13" ht="15">
      <c r="A31" s="9"/>
      <c r="B31" s="8"/>
      <c r="C31" s="9"/>
      <c r="D31" s="9"/>
      <c r="E31" s="9"/>
      <c r="F31" s="9"/>
      <c r="G31" s="9"/>
      <c r="H31" s="33"/>
      <c r="I31" s="40">
        <f>SUM(I28-I30+I29)</f>
        <v>0</v>
      </c>
      <c r="J31" s="27"/>
      <c r="K31" s="27"/>
      <c r="L31" s="27"/>
      <c r="M31" s="40">
        <f>SUM(M28-M30+M29)</f>
        <v>480</v>
      </c>
    </row>
    <row r="32" spans="1:13" ht="15">
      <c r="A32" s="9"/>
      <c r="B32" s="8"/>
      <c r="C32" s="9"/>
      <c r="D32" s="9"/>
      <c r="E32" s="9"/>
      <c r="F32" s="9"/>
      <c r="G32" s="9"/>
      <c r="H32" s="33"/>
      <c r="I32" s="33"/>
      <c r="J32" s="27"/>
      <c r="K32" s="27"/>
      <c r="L32" s="27"/>
      <c r="M32" s="27"/>
    </row>
    <row r="33" spans="1:13" ht="15">
      <c r="A33" s="9"/>
      <c r="B33" s="8">
        <v>4</v>
      </c>
      <c r="C33" s="7" t="s">
        <v>33</v>
      </c>
      <c r="D33" s="9"/>
      <c r="E33" s="9"/>
      <c r="F33" s="9"/>
      <c r="G33" s="9"/>
      <c r="H33" s="33"/>
      <c r="I33" s="33"/>
      <c r="J33" s="27"/>
      <c r="K33" s="27"/>
      <c r="L33" s="27"/>
      <c r="M33" s="27"/>
    </row>
    <row r="34" spans="1:13" ht="15">
      <c r="A34" s="9"/>
      <c r="B34" s="8"/>
      <c r="C34" s="9"/>
      <c r="D34" s="9"/>
      <c r="E34" s="9"/>
      <c r="F34" s="9"/>
      <c r="G34" s="9"/>
      <c r="H34" s="33"/>
      <c r="I34" s="33"/>
      <c r="J34" s="27"/>
      <c r="K34" s="27"/>
      <c r="L34" s="27"/>
      <c r="M34" s="27"/>
    </row>
    <row r="35" spans="1:13" ht="15">
      <c r="A35" s="9"/>
      <c r="B35" s="8"/>
      <c r="C35" s="7" t="s">
        <v>19</v>
      </c>
      <c r="D35" s="9"/>
      <c r="E35" s="9"/>
      <c r="F35" s="9"/>
      <c r="G35" s="9"/>
      <c r="H35" s="33"/>
      <c r="I35" s="33">
        <v>3155</v>
      </c>
      <c r="J35" s="31"/>
      <c r="K35" s="27"/>
      <c r="L35" s="28"/>
      <c r="M35" s="36">
        <v>0</v>
      </c>
    </row>
    <row r="36" spans="1:13" ht="15">
      <c r="A36" s="9"/>
      <c r="B36" s="8"/>
      <c r="C36" s="7" t="s">
        <v>31</v>
      </c>
      <c r="D36" s="9"/>
      <c r="E36" s="9"/>
      <c r="F36" s="9"/>
      <c r="G36" s="9"/>
      <c r="H36" s="33"/>
      <c r="I36" s="33">
        <v>2082</v>
      </c>
      <c r="J36" s="27"/>
      <c r="K36" s="27"/>
      <c r="L36" s="27"/>
      <c r="M36" s="27">
        <v>5536</v>
      </c>
    </row>
    <row r="37" spans="1:13" ht="15.75" thickBot="1">
      <c r="A37" s="9"/>
      <c r="B37" s="8"/>
      <c r="C37" s="7" t="s">
        <v>8</v>
      </c>
      <c r="D37" s="9"/>
      <c r="E37" s="9"/>
      <c r="F37" s="9"/>
      <c r="G37" s="9"/>
      <c r="H37" s="33"/>
      <c r="I37" s="33">
        <v>1787</v>
      </c>
      <c r="J37" s="27"/>
      <c r="K37" s="27"/>
      <c r="L37" s="27"/>
      <c r="M37" s="27">
        <v>2381</v>
      </c>
    </row>
    <row r="38" spans="1:13" ht="15">
      <c r="A38" s="9"/>
      <c r="B38" s="8"/>
      <c r="C38" s="9"/>
      <c r="D38" s="9"/>
      <c r="E38" s="9"/>
      <c r="F38" s="9"/>
      <c r="G38" s="9"/>
      <c r="H38" s="33"/>
      <c r="I38" s="40">
        <f>SUM(I35-I37+I36)</f>
        <v>3450</v>
      </c>
      <c r="J38" s="27"/>
      <c r="K38" s="27"/>
      <c r="L38" s="27"/>
      <c r="M38" s="40">
        <f>SUM(M35-M37+M36)</f>
        <v>3155</v>
      </c>
    </row>
    <row r="39" spans="1:13" ht="15">
      <c r="A39" s="9"/>
      <c r="B39" s="8"/>
      <c r="C39" s="9"/>
      <c r="D39" s="9"/>
      <c r="E39" s="9"/>
      <c r="F39" s="9"/>
      <c r="G39" s="9"/>
      <c r="H39" s="33"/>
      <c r="I39" s="33"/>
      <c r="J39" s="27"/>
      <c r="K39" s="27"/>
      <c r="L39" s="27"/>
      <c r="M39" s="27"/>
    </row>
    <row r="40" spans="1:13" ht="15">
      <c r="A40" s="9"/>
      <c r="B40" s="8"/>
      <c r="C40" s="9"/>
      <c r="D40" s="9"/>
      <c r="E40" s="9"/>
      <c r="F40" s="9"/>
      <c r="G40" s="9"/>
      <c r="H40" s="33"/>
      <c r="I40" s="33"/>
      <c r="J40" s="27"/>
      <c r="K40" s="27"/>
      <c r="L40" s="27"/>
      <c r="M40" s="27"/>
    </row>
    <row r="41" spans="1:13" ht="15">
      <c r="A41" s="9"/>
      <c r="B41" s="8"/>
      <c r="C41" s="9"/>
      <c r="D41" s="9"/>
      <c r="E41" s="9"/>
      <c r="F41" s="9"/>
      <c r="G41" s="9"/>
      <c r="H41" s="33"/>
      <c r="I41" s="33"/>
      <c r="J41" s="27"/>
      <c r="K41" s="27"/>
      <c r="L41" s="27"/>
      <c r="M41" s="27"/>
    </row>
    <row r="42" spans="1:13" ht="15">
      <c r="A42" s="9"/>
      <c r="B42" s="8"/>
      <c r="C42" s="9"/>
      <c r="D42" s="9"/>
      <c r="E42" s="9"/>
      <c r="F42" s="9"/>
      <c r="G42" s="9"/>
      <c r="H42" s="33"/>
      <c r="I42" s="33"/>
      <c r="J42" s="27"/>
      <c r="K42" s="27"/>
      <c r="L42" s="27"/>
      <c r="M42" s="27"/>
    </row>
    <row r="43" spans="1:13" ht="15">
      <c r="A43" s="9"/>
      <c r="B43" s="8"/>
      <c r="C43" s="9"/>
      <c r="D43" s="9"/>
      <c r="E43" s="9"/>
      <c r="F43" s="9"/>
      <c r="G43" s="9"/>
      <c r="H43" s="33"/>
      <c r="I43" s="33"/>
      <c r="J43" s="27"/>
      <c r="K43" s="27"/>
      <c r="L43" s="27"/>
      <c r="M43" s="27"/>
    </row>
    <row r="44" spans="1:13" ht="15">
      <c r="A44" s="9"/>
      <c r="B44" s="8"/>
      <c r="C44" s="9"/>
      <c r="D44" s="9"/>
      <c r="E44" s="9"/>
      <c r="F44" s="9"/>
      <c r="G44" s="9"/>
      <c r="H44" s="33"/>
      <c r="I44" s="33"/>
      <c r="J44" s="27"/>
      <c r="K44" s="27"/>
      <c r="L44" s="27"/>
      <c r="M44" s="27"/>
    </row>
    <row r="45" spans="1:13" ht="15">
      <c r="A45" s="9"/>
      <c r="B45" s="8"/>
      <c r="C45" s="9"/>
      <c r="D45" s="9"/>
      <c r="E45" s="9"/>
      <c r="F45" s="9"/>
      <c r="G45" s="9"/>
      <c r="H45" s="33"/>
      <c r="I45" s="33"/>
      <c r="J45" s="27"/>
      <c r="K45" s="27"/>
      <c r="L45" s="27"/>
      <c r="M45" s="27"/>
    </row>
    <row r="46" spans="1:13" ht="15">
      <c r="A46" s="9"/>
      <c r="B46" s="8"/>
      <c r="C46" s="9"/>
      <c r="D46" s="9"/>
      <c r="E46" s="9"/>
      <c r="F46" s="9"/>
      <c r="G46" s="9"/>
      <c r="H46" s="33"/>
      <c r="I46" s="33"/>
      <c r="J46" s="27"/>
      <c r="K46" s="27"/>
      <c r="L46" s="27"/>
      <c r="M46" s="27"/>
    </row>
    <row r="47" spans="1:13" ht="15">
      <c r="A47" s="9"/>
      <c r="B47" s="8"/>
      <c r="C47" s="9"/>
      <c r="D47" s="9"/>
      <c r="E47" s="9"/>
      <c r="F47" s="9"/>
      <c r="G47" s="9"/>
      <c r="H47" s="33"/>
      <c r="I47" s="33"/>
      <c r="J47" s="27"/>
      <c r="K47" s="27"/>
      <c r="L47" s="27"/>
      <c r="M47" s="27"/>
    </row>
    <row r="48" spans="1:13" ht="15">
      <c r="A48" s="9"/>
      <c r="B48" s="8"/>
      <c r="C48" s="9"/>
      <c r="D48" s="9"/>
      <c r="E48" s="9"/>
      <c r="F48" s="9"/>
      <c r="G48" s="9"/>
      <c r="H48" s="33"/>
      <c r="I48" s="33"/>
      <c r="J48" s="27"/>
      <c r="K48" s="27"/>
      <c r="L48" s="27"/>
      <c r="M48" s="27"/>
    </row>
    <row r="49" spans="1:13" ht="15">
      <c r="A49" s="9"/>
      <c r="B49" s="8"/>
      <c r="C49" s="9"/>
      <c r="D49" s="9"/>
      <c r="E49" s="9"/>
      <c r="F49" s="9"/>
      <c r="G49" s="9"/>
      <c r="H49" s="33"/>
      <c r="I49" s="33"/>
      <c r="J49" s="27"/>
      <c r="K49" s="27"/>
      <c r="L49" s="27"/>
      <c r="M49" s="27"/>
    </row>
    <row r="50" spans="1:13" ht="15">
      <c r="A50" s="9"/>
      <c r="B50" s="8"/>
      <c r="C50" s="9"/>
      <c r="D50" s="9"/>
      <c r="E50" s="9"/>
      <c r="F50" s="9"/>
      <c r="G50" s="9"/>
      <c r="H50" s="33"/>
      <c r="I50" s="33"/>
      <c r="J50" s="27"/>
      <c r="K50" s="27"/>
      <c r="L50" s="27"/>
      <c r="M50" s="27"/>
    </row>
    <row r="51" spans="1:13" ht="15">
      <c r="A51" s="9"/>
      <c r="B51" s="8"/>
      <c r="C51" s="9"/>
      <c r="D51" s="9"/>
      <c r="E51" s="9"/>
      <c r="F51" s="9"/>
      <c r="G51" s="9"/>
      <c r="H51" s="33"/>
      <c r="I51" s="27"/>
      <c r="J51" s="27"/>
      <c r="K51" s="27"/>
      <c r="L51" s="27"/>
      <c r="M51" s="27"/>
    </row>
    <row r="52" spans="1:13" ht="15">
      <c r="A52" s="9"/>
      <c r="B52" s="8"/>
      <c r="C52" s="9"/>
      <c r="D52" s="9"/>
      <c r="E52" s="9"/>
      <c r="F52" s="9"/>
      <c r="G52" s="9"/>
      <c r="H52" s="33"/>
      <c r="I52" s="27"/>
      <c r="J52" s="27"/>
      <c r="K52" s="27"/>
      <c r="L52" s="27"/>
      <c r="M52" s="27"/>
    </row>
    <row r="53" spans="1:13" ht="15">
      <c r="A53" s="9"/>
      <c r="B53" s="8"/>
      <c r="C53" s="9"/>
      <c r="D53" s="9"/>
      <c r="E53" s="9"/>
      <c r="F53" s="9"/>
      <c r="G53" s="9"/>
      <c r="H53" s="33"/>
      <c r="I53" s="27"/>
      <c r="J53" s="27"/>
      <c r="K53" s="27"/>
      <c r="L53" s="27"/>
      <c r="M53" s="27"/>
    </row>
    <row r="54" spans="1:13" ht="15">
      <c r="A54" s="9"/>
      <c r="B54" s="8"/>
      <c r="C54" s="9"/>
      <c r="D54" s="9"/>
      <c r="E54" s="9"/>
      <c r="F54" s="9"/>
      <c r="G54" s="9"/>
      <c r="H54" s="33"/>
      <c r="I54" s="27"/>
      <c r="J54" s="27"/>
      <c r="K54" s="27"/>
      <c r="L54" s="27"/>
      <c r="M54" s="27"/>
    </row>
    <row r="55" spans="1:13" ht="15">
      <c r="A55" s="9"/>
      <c r="B55" s="8"/>
      <c r="C55" s="9"/>
      <c r="D55" s="9"/>
      <c r="E55" s="9"/>
      <c r="F55" s="9"/>
      <c r="G55" s="9"/>
      <c r="H55" s="33"/>
      <c r="I55" s="27"/>
      <c r="J55" s="27"/>
      <c r="K55" s="27"/>
      <c r="L55" s="27"/>
      <c r="M55" s="27"/>
    </row>
    <row r="56" spans="1:13" ht="15">
      <c r="A56" s="9"/>
      <c r="B56" s="8"/>
      <c r="C56" s="9"/>
      <c r="D56" s="9"/>
      <c r="E56" s="9"/>
      <c r="F56" s="9"/>
      <c r="G56" s="9"/>
      <c r="H56" s="33"/>
      <c r="I56" s="27"/>
      <c r="J56" s="27"/>
      <c r="K56" s="27"/>
      <c r="L56" s="27"/>
      <c r="M56" s="27"/>
    </row>
    <row r="57" spans="1:13" ht="15">
      <c r="A57" s="9"/>
      <c r="B57" s="8"/>
      <c r="C57" s="9"/>
      <c r="D57" s="9"/>
      <c r="E57" s="9"/>
      <c r="F57" s="9"/>
      <c r="G57" s="9"/>
      <c r="H57" s="33"/>
      <c r="I57" s="27"/>
      <c r="J57" s="27"/>
      <c r="K57" s="27"/>
      <c r="L57" s="27"/>
      <c r="M57" s="27"/>
    </row>
    <row r="58" spans="1:13" ht="15">
      <c r="A58" s="9"/>
      <c r="B58" s="8"/>
      <c r="C58" s="9"/>
      <c r="D58" s="9"/>
      <c r="E58" s="9"/>
      <c r="F58" s="9"/>
      <c r="G58" s="9"/>
      <c r="H58" s="33"/>
      <c r="I58" s="27"/>
      <c r="J58" s="27"/>
      <c r="K58" s="27"/>
      <c r="L58" s="27"/>
      <c r="M58" s="27"/>
    </row>
    <row r="59" spans="1:13" ht="15">
      <c r="A59" s="9"/>
      <c r="B59" s="8"/>
      <c r="C59" s="9"/>
      <c r="D59" s="9"/>
      <c r="E59" s="9"/>
      <c r="F59" s="9"/>
      <c r="G59" s="9"/>
      <c r="H59" s="33"/>
      <c r="I59" s="27"/>
      <c r="J59" s="27"/>
      <c r="K59" s="27"/>
      <c r="L59" s="27"/>
      <c r="M59" s="27"/>
    </row>
  </sheetData>
  <sheetProtection/>
  <printOptions/>
  <pageMargins left="0.3937007874015748" right="0.4330708661417323" top="0.984251968503937" bottom="0.984251968503937" header="0.5118110236220472" footer="0.5118110236220472"/>
  <pageSetup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W91"/>
  <sheetViews>
    <sheetView zoomScalePageLayoutView="0" workbookViewId="0" topLeftCell="A3">
      <selection activeCell="A1" sqref="A1"/>
    </sheetView>
  </sheetViews>
  <sheetFormatPr defaultColWidth="9.140625" defaultRowHeight="12.75"/>
  <cols>
    <col min="12" max="12" width="12.28125" style="0" customWidth="1"/>
  </cols>
  <sheetData>
    <row r="1" ht="12.75">
      <c r="L1" t="s">
        <v>1</v>
      </c>
    </row>
    <row r="3" ht="12.75">
      <c r="L3" t="s">
        <v>20</v>
      </c>
    </row>
    <row r="5" ht="12.75">
      <c r="L5" t="s">
        <v>39</v>
      </c>
    </row>
    <row r="7" ht="12.75">
      <c r="I7" t="s">
        <v>0</v>
      </c>
    </row>
    <row r="8" spans="11:20" ht="12.75">
      <c r="K8" s="3" t="s">
        <v>40</v>
      </c>
      <c r="O8" t="s">
        <v>41</v>
      </c>
      <c r="T8" s="3" t="s">
        <v>42</v>
      </c>
    </row>
    <row r="9" ht="12.75">
      <c r="O9" t="s">
        <v>43</v>
      </c>
    </row>
    <row r="10" spans="5:18" ht="12.75">
      <c r="E10" t="s">
        <v>44</v>
      </c>
      <c r="R10" t="s">
        <v>43</v>
      </c>
    </row>
    <row r="12" ht="12.75">
      <c r="E12" t="s">
        <v>45</v>
      </c>
    </row>
    <row r="14" spans="4:19" ht="12.75">
      <c r="D14">
        <v>4</v>
      </c>
      <c r="E14" t="s">
        <v>46</v>
      </c>
      <c r="K14">
        <v>0</v>
      </c>
      <c r="O14" t="s">
        <v>47</v>
      </c>
      <c r="S14">
        <v>0</v>
      </c>
    </row>
    <row r="15" ht="12.75">
      <c r="I15" t="s">
        <v>0</v>
      </c>
    </row>
    <row r="17" spans="4:19" ht="12.75">
      <c r="D17">
        <v>5</v>
      </c>
      <c r="E17" t="s">
        <v>48</v>
      </c>
      <c r="K17">
        <v>0</v>
      </c>
      <c r="O17" t="s">
        <v>47</v>
      </c>
      <c r="S17">
        <v>0</v>
      </c>
    </row>
    <row r="18" spans="8:9" ht="12.75">
      <c r="H18" t="s">
        <v>0</v>
      </c>
      <c r="I18" t="s">
        <v>0</v>
      </c>
    </row>
    <row r="19" spans="4:19" ht="12.75">
      <c r="D19">
        <v>7</v>
      </c>
      <c r="E19" t="s">
        <v>49</v>
      </c>
      <c r="K19" s="43">
        <v>2081.6</v>
      </c>
      <c r="O19" t="s">
        <v>47</v>
      </c>
      <c r="S19">
        <v>6016.78</v>
      </c>
    </row>
    <row r="20" spans="8:11" ht="12.75">
      <c r="H20" t="s">
        <v>50</v>
      </c>
      <c r="J20" t="s">
        <v>51</v>
      </c>
      <c r="K20" t="s">
        <v>0</v>
      </c>
    </row>
    <row r="21" spans="8:10" ht="12.75">
      <c r="H21" t="s">
        <v>52</v>
      </c>
      <c r="J21" s="43">
        <v>2081.6</v>
      </c>
    </row>
    <row r="23" spans="12:20" ht="12.75">
      <c r="L23" s="43">
        <v>2081.6</v>
      </c>
      <c r="P23" t="s">
        <v>47</v>
      </c>
      <c r="T23" s="43">
        <v>6016.78</v>
      </c>
    </row>
    <row r="25" ht="12.75">
      <c r="E25" t="s">
        <v>53</v>
      </c>
    </row>
    <row r="28" spans="4:15" ht="12.75">
      <c r="D28">
        <v>1</v>
      </c>
      <c r="E28" t="s">
        <v>54</v>
      </c>
      <c r="K28" s="43">
        <v>27217.14</v>
      </c>
      <c r="O28" t="s">
        <v>47</v>
      </c>
    </row>
    <row r="29" spans="8:10" ht="12.75">
      <c r="H29" t="s">
        <v>55</v>
      </c>
      <c r="J29" s="43">
        <v>27217.14</v>
      </c>
    </row>
    <row r="31" spans="4:19" ht="12.75">
      <c r="D31">
        <v>2</v>
      </c>
      <c r="E31" t="s">
        <v>56</v>
      </c>
      <c r="K31" s="43">
        <v>12758.68</v>
      </c>
      <c r="O31" t="s">
        <v>47</v>
      </c>
      <c r="S31">
        <v>7420.42</v>
      </c>
    </row>
    <row r="32" spans="8:10" ht="12.75">
      <c r="H32" t="s">
        <v>50</v>
      </c>
      <c r="J32">
        <v>480</v>
      </c>
    </row>
    <row r="33" spans="8:10" ht="12.75">
      <c r="H33" t="s">
        <v>57</v>
      </c>
      <c r="J33" s="43">
        <v>10492.11</v>
      </c>
    </row>
    <row r="34" spans="8:10" ht="12.75">
      <c r="H34" t="s">
        <v>52</v>
      </c>
      <c r="J34" s="43">
        <v>1786.57</v>
      </c>
    </row>
    <row r="35" spans="12:20" ht="12.75">
      <c r="L35" s="43">
        <v>39975.82</v>
      </c>
      <c r="P35" t="s">
        <v>47</v>
      </c>
      <c r="T35" s="43">
        <v>7420.42</v>
      </c>
    </row>
    <row r="37" spans="12:20" ht="12.75">
      <c r="L37" s="43">
        <v>-37894.22</v>
      </c>
      <c r="P37" t="s">
        <v>47</v>
      </c>
      <c r="T37" s="43">
        <v>-1403.64</v>
      </c>
    </row>
    <row r="39" ht="12.75">
      <c r="E39" t="s">
        <v>58</v>
      </c>
    </row>
    <row r="41" spans="4:20" ht="12.75">
      <c r="D41">
        <v>1</v>
      </c>
      <c r="E41" t="s">
        <v>59</v>
      </c>
      <c r="K41" s="43">
        <v>8700</v>
      </c>
      <c r="O41" s="44">
        <v>8700</v>
      </c>
      <c r="T41" s="43">
        <v>5500</v>
      </c>
    </row>
    <row r="42" spans="4:20" ht="12.75">
      <c r="D42">
        <v>3</v>
      </c>
      <c r="E42" t="s">
        <v>60</v>
      </c>
      <c r="K42">
        <v>0</v>
      </c>
      <c r="T42" t="s">
        <v>51</v>
      </c>
    </row>
    <row r="43" spans="4:20" ht="12.75">
      <c r="D43">
        <v>5</v>
      </c>
      <c r="E43" t="s">
        <v>61</v>
      </c>
      <c r="K43">
        <v>0</v>
      </c>
      <c r="O43" t="s">
        <v>47</v>
      </c>
      <c r="T43" t="s">
        <v>51</v>
      </c>
    </row>
    <row r="44" spans="4:20" ht="12.75">
      <c r="D44">
        <v>12</v>
      </c>
      <c r="E44" t="s">
        <v>48</v>
      </c>
      <c r="K44">
        <v>0</v>
      </c>
      <c r="O44" t="s">
        <v>47</v>
      </c>
      <c r="T44" t="s">
        <v>51</v>
      </c>
    </row>
    <row r="45" spans="4:20" ht="12.75">
      <c r="D45">
        <v>16</v>
      </c>
      <c r="E45" t="s">
        <v>62</v>
      </c>
      <c r="K45" s="43">
        <v>27217.14</v>
      </c>
      <c r="O45" t="s">
        <v>47</v>
      </c>
      <c r="T45">
        <v>0.2</v>
      </c>
    </row>
    <row r="46" spans="12:20" ht="12.75">
      <c r="L46" s="43">
        <v>35917.14</v>
      </c>
      <c r="P46" s="44">
        <v>8700</v>
      </c>
      <c r="T46" s="43">
        <v>5500.2</v>
      </c>
    </row>
    <row r="47" ht="12.75">
      <c r="E47" t="s">
        <v>63</v>
      </c>
    </row>
    <row r="49" spans="4:21" ht="12.75">
      <c r="D49">
        <v>1</v>
      </c>
      <c r="E49" t="s">
        <v>64</v>
      </c>
      <c r="K49">
        <v>0</v>
      </c>
      <c r="O49" t="s">
        <v>47</v>
      </c>
      <c r="T49" t="s">
        <v>51</v>
      </c>
      <c r="U49" t="s">
        <v>51</v>
      </c>
    </row>
    <row r="50" spans="4:21" ht="12.75">
      <c r="D50">
        <v>3</v>
      </c>
      <c r="E50" t="s">
        <v>65</v>
      </c>
      <c r="K50" s="43">
        <v>5925</v>
      </c>
      <c r="O50" s="44">
        <v>7064</v>
      </c>
      <c r="U50" t="s">
        <v>51</v>
      </c>
    </row>
    <row r="51" spans="7:21" ht="12.75">
      <c r="G51" t="s">
        <v>66</v>
      </c>
      <c r="J51" s="43">
        <v>1950</v>
      </c>
      <c r="N51" s="44">
        <v>2600</v>
      </c>
      <c r="R51" t="s">
        <v>43</v>
      </c>
      <c r="T51" t="s">
        <v>43</v>
      </c>
      <c r="U51" s="43">
        <v>1950</v>
      </c>
    </row>
    <row r="52" spans="7:21" ht="12.75">
      <c r="G52" t="s">
        <v>67</v>
      </c>
      <c r="J52">
        <v>302</v>
      </c>
      <c r="N52">
        <v>302</v>
      </c>
      <c r="R52" t="s">
        <v>43</v>
      </c>
      <c r="T52" t="s">
        <v>43</v>
      </c>
      <c r="U52">
        <v>316</v>
      </c>
    </row>
    <row r="53" spans="7:21" ht="12.75">
      <c r="G53" t="s">
        <v>68</v>
      </c>
      <c r="J53">
        <v>750</v>
      </c>
      <c r="N53" s="44">
        <v>1000</v>
      </c>
      <c r="R53" t="s">
        <v>43</v>
      </c>
      <c r="T53" t="s">
        <v>43</v>
      </c>
      <c r="U53" s="43">
        <v>1000</v>
      </c>
    </row>
    <row r="54" spans="7:21" ht="12.75">
      <c r="G54" t="s">
        <v>69</v>
      </c>
      <c r="J54">
        <v>800</v>
      </c>
      <c r="N54">
        <v>800</v>
      </c>
      <c r="R54" t="s">
        <v>43</v>
      </c>
      <c r="T54" t="s">
        <v>43</v>
      </c>
      <c r="U54">
        <v>350</v>
      </c>
    </row>
    <row r="55" spans="7:21" ht="12.75">
      <c r="G55" t="s">
        <v>70</v>
      </c>
      <c r="J55">
        <v>200</v>
      </c>
      <c r="N55">
        <v>439</v>
      </c>
      <c r="R55" t="s">
        <v>43</v>
      </c>
      <c r="T55" t="s">
        <v>43</v>
      </c>
      <c r="U55">
        <v>439</v>
      </c>
    </row>
    <row r="56" spans="7:21" ht="12.75">
      <c r="G56" t="s">
        <v>71</v>
      </c>
      <c r="J56" s="43">
        <v>1130</v>
      </c>
      <c r="N56" s="44">
        <v>1130</v>
      </c>
      <c r="R56" t="s">
        <v>43</v>
      </c>
      <c r="T56" t="s">
        <v>43</v>
      </c>
      <c r="U56" s="43">
        <v>1068</v>
      </c>
    </row>
    <row r="57" spans="7:21" ht="12.75">
      <c r="G57" t="s">
        <v>72</v>
      </c>
      <c r="J57">
        <v>348</v>
      </c>
      <c r="N57">
        <v>348</v>
      </c>
      <c r="R57" t="s">
        <v>43</v>
      </c>
      <c r="T57" t="s">
        <v>43</v>
      </c>
      <c r="U57">
        <v>318</v>
      </c>
    </row>
    <row r="58" spans="7:21" ht="12.75">
      <c r="G58" t="s">
        <v>73</v>
      </c>
      <c r="J58">
        <v>118</v>
      </c>
      <c r="N58">
        <v>118</v>
      </c>
      <c r="R58" t="s">
        <v>43</v>
      </c>
      <c r="T58" t="s">
        <v>43</v>
      </c>
      <c r="U58" t="s">
        <v>51</v>
      </c>
    </row>
    <row r="59" spans="7:21" ht="12.75">
      <c r="G59" t="s">
        <v>74</v>
      </c>
      <c r="J59">
        <v>327</v>
      </c>
      <c r="N59">
        <v>327</v>
      </c>
      <c r="R59" t="s">
        <v>43</v>
      </c>
      <c r="T59" t="s">
        <v>43</v>
      </c>
      <c r="U59">
        <v>315</v>
      </c>
    </row>
    <row r="60" spans="4:15" ht="12.75">
      <c r="D60">
        <v>4</v>
      </c>
      <c r="E60" t="s">
        <v>75</v>
      </c>
      <c r="K60">
        <v>550</v>
      </c>
      <c r="N60" t="s">
        <v>43</v>
      </c>
      <c r="O60" t="s">
        <v>47</v>
      </c>
    </row>
    <row r="61" spans="7:21" ht="12.75">
      <c r="G61" t="s">
        <v>76</v>
      </c>
      <c r="J61">
        <v>150</v>
      </c>
      <c r="R61" t="s">
        <v>47</v>
      </c>
      <c r="T61" t="s">
        <v>43</v>
      </c>
      <c r="U61" s="43">
        <v>1393</v>
      </c>
    </row>
    <row r="62" spans="7:10" ht="12.75">
      <c r="G62" t="s">
        <v>77</v>
      </c>
      <c r="J62">
        <v>400</v>
      </c>
    </row>
    <row r="63" spans="4:21" ht="12.75">
      <c r="D63">
        <v>7</v>
      </c>
      <c r="E63" t="s">
        <v>78</v>
      </c>
      <c r="K63">
        <v>0</v>
      </c>
      <c r="O63" t="s">
        <v>47</v>
      </c>
      <c r="T63" t="s">
        <v>43</v>
      </c>
      <c r="U63" t="s">
        <v>51</v>
      </c>
    </row>
    <row r="64" spans="4:21" ht="12.75">
      <c r="D64">
        <v>9</v>
      </c>
      <c r="E64" t="s">
        <v>79</v>
      </c>
      <c r="K64">
        <v>0</v>
      </c>
      <c r="O64" t="s">
        <v>47</v>
      </c>
      <c r="T64" t="s">
        <v>43</v>
      </c>
      <c r="U64" t="s">
        <v>51</v>
      </c>
    </row>
    <row r="65" spans="6:20" ht="12.75">
      <c r="F65" t="s">
        <v>80</v>
      </c>
      <c r="J65" t="s">
        <v>51</v>
      </c>
      <c r="N65" t="s">
        <v>47</v>
      </c>
      <c r="S65">
        <v>0</v>
      </c>
      <c r="T65" t="s">
        <v>43</v>
      </c>
    </row>
    <row r="66" spans="5:20" ht="12.75">
      <c r="E66" t="s">
        <v>0</v>
      </c>
      <c r="F66" t="s">
        <v>81</v>
      </c>
      <c r="J66" t="s">
        <v>51</v>
      </c>
      <c r="N66" t="s">
        <v>47</v>
      </c>
      <c r="S66">
        <v>0</v>
      </c>
      <c r="T66" t="s">
        <v>43</v>
      </c>
    </row>
    <row r="67" ht="12.75">
      <c r="D67">
        <v>10</v>
      </c>
    </row>
    <row r="68" spans="5:21" ht="12.75">
      <c r="E68" t="s">
        <v>82</v>
      </c>
      <c r="K68">
        <v>373.48</v>
      </c>
      <c r="O68">
        <v>900</v>
      </c>
      <c r="T68" t="s">
        <v>43</v>
      </c>
      <c r="U68">
        <v>857.35</v>
      </c>
    </row>
    <row r="69" spans="4:21" ht="12.75">
      <c r="D69">
        <v>11</v>
      </c>
      <c r="E69" t="s">
        <v>83</v>
      </c>
      <c r="K69">
        <v>0</v>
      </c>
      <c r="O69" t="s">
        <v>47</v>
      </c>
      <c r="U69">
        <v>56.1</v>
      </c>
    </row>
    <row r="70" spans="4:21" ht="12.75">
      <c r="D70">
        <v>14</v>
      </c>
      <c r="E70" t="s">
        <v>84</v>
      </c>
      <c r="K70">
        <v>623.41</v>
      </c>
      <c r="O70">
        <v>650</v>
      </c>
      <c r="T70" t="s">
        <v>43</v>
      </c>
      <c r="U70">
        <v>230</v>
      </c>
    </row>
    <row r="71" spans="4:20" ht="12.75">
      <c r="D71" t="s">
        <v>0</v>
      </c>
      <c r="F71" t="s">
        <v>85</v>
      </c>
      <c r="J71">
        <v>235</v>
      </c>
      <c r="N71">
        <v>200</v>
      </c>
      <c r="R71" t="s">
        <v>43</v>
      </c>
      <c r="S71" t="s">
        <v>0</v>
      </c>
      <c r="T71">
        <v>230</v>
      </c>
    </row>
    <row r="72" spans="4:20" ht="12.75">
      <c r="D72" t="s">
        <v>0</v>
      </c>
      <c r="F72" t="s">
        <v>86</v>
      </c>
      <c r="J72">
        <v>188.41</v>
      </c>
      <c r="N72">
        <v>100</v>
      </c>
      <c r="R72" t="s">
        <v>43</v>
      </c>
      <c r="S72" t="s">
        <v>0</v>
      </c>
      <c r="T72" t="s">
        <v>51</v>
      </c>
    </row>
    <row r="73" spans="4:20" ht="12.75">
      <c r="D73" t="s">
        <v>0</v>
      </c>
      <c r="F73" t="s">
        <v>87</v>
      </c>
      <c r="J73">
        <v>200</v>
      </c>
      <c r="N73">
        <v>350</v>
      </c>
      <c r="R73" t="s">
        <v>43</v>
      </c>
      <c r="S73" t="s">
        <v>0</v>
      </c>
      <c r="T73" t="s">
        <v>51</v>
      </c>
    </row>
    <row r="74" spans="4:21" ht="12.75">
      <c r="D74">
        <v>15</v>
      </c>
      <c r="E74" t="s">
        <v>88</v>
      </c>
      <c r="K74">
        <v>67.46</v>
      </c>
      <c r="O74">
        <v>100</v>
      </c>
      <c r="T74" t="s">
        <v>43</v>
      </c>
      <c r="U74" t="s">
        <v>51</v>
      </c>
    </row>
    <row r="75" spans="4:20" ht="12.75">
      <c r="D75" t="s">
        <v>0</v>
      </c>
      <c r="F75" t="s">
        <v>89</v>
      </c>
      <c r="J75" t="s">
        <v>51</v>
      </c>
      <c r="N75" t="s">
        <v>47</v>
      </c>
      <c r="R75" t="s">
        <v>43</v>
      </c>
      <c r="S75">
        <v>0</v>
      </c>
      <c r="T75" t="s">
        <v>43</v>
      </c>
    </row>
    <row r="76" spans="4:20" ht="12.75">
      <c r="D76" t="s">
        <v>0</v>
      </c>
      <c r="F76" t="s">
        <v>90</v>
      </c>
      <c r="J76" t="s">
        <v>51</v>
      </c>
      <c r="N76" t="s">
        <v>47</v>
      </c>
      <c r="R76" t="s">
        <v>43</v>
      </c>
      <c r="S76" t="s">
        <v>0</v>
      </c>
      <c r="T76" t="s">
        <v>43</v>
      </c>
    </row>
    <row r="77" spans="4:20" ht="12.75">
      <c r="D77" t="s">
        <v>0</v>
      </c>
      <c r="F77" t="s">
        <v>91</v>
      </c>
      <c r="J77">
        <v>67.46</v>
      </c>
      <c r="N77">
        <v>50</v>
      </c>
      <c r="R77" t="s">
        <v>43</v>
      </c>
      <c r="S77" t="s">
        <v>0</v>
      </c>
      <c r="T77" t="s">
        <v>51</v>
      </c>
    </row>
    <row r="78" spans="4:20" ht="12.75">
      <c r="D78" t="s">
        <v>0</v>
      </c>
      <c r="F78" t="s">
        <v>92</v>
      </c>
      <c r="J78" t="s">
        <v>51</v>
      </c>
      <c r="N78">
        <v>50</v>
      </c>
      <c r="R78" t="s">
        <v>43</v>
      </c>
      <c r="S78" t="s">
        <v>0</v>
      </c>
      <c r="T78" t="s">
        <v>51</v>
      </c>
    </row>
    <row r="79" spans="4:21" ht="12.75">
      <c r="D79">
        <v>16</v>
      </c>
      <c r="E79" t="s">
        <v>62</v>
      </c>
      <c r="K79">
        <v>45</v>
      </c>
      <c r="O79">
        <v>50</v>
      </c>
      <c r="T79" t="s">
        <v>43</v>
      </c>
      <c r="U79">
        <v>45</v>
      </c>
    </row>
    <row r="80" spans="4:20" ht="12.75">
      <c r="D80" t="s">
        <v>0</v>
      </c>
      <c r="F80" t="s">
        <v>93</v>
      </c>
      <c r="J80">
        <v>45</v>
      </c>
      <c r="N80">
        <v>50</v>
      </c>
      <c r="R80" t="s">
        <v>43</v>
      </c>
      <c r="S80" t="s">
        <v>0</v>
      </c>
      <c r="T80">
        <v>45</v>
      </c>
    </row>
    <row r="81" spans="6:21" ht="12.75">
      <c r="F81" t="s">
        <v>94</v>
      </c>
      <c r="J81" t="s">
        <v>51</v>
      </c>
      <c r="K81" t="s">
        <v>43</v>
      </c>
      <c r="T81" t="s">
        <v>51</v>
      </c>
      <c r="U81" t="s">
        <v>51</v>
      </c>
    </row>
    <row r="82" spans="12:23" ht="12.75">
      <c r="L82" s="43">
        <v>7584.35</v>
      </c>
      <c r="P82" s="44">
        <v>8764</v>
      </c>
      <c r="U82" s="43">
        <v>8337.45</v>
      </c>
      <c r="W82" t="s">
        <v>95</v>
      </c>
    </row>
    <row r="84" spans="12:23" ht="12.75">
      <c r="L84" s="43">
        <v>28332.79</v>
      </c>
      <c r="P84">
        <v>-64</v>
      </c>
      <c r="U84" s="43">
        <v>-2837.25</v>
      </c>
      <c r="W84" t="s">
        <v>96</v>
      </c>
    </row>
    <row r="87" spans="12:23" ht="12.75">
      <c r="L87" s="43">
        <v>37998.74</v>
      </c>
      <c r="P87" s="44">
        <v>8700</v>
      </c>
      <c r="U87" s="43">
        <v>11516.98</v>
      </c>
      <c r="W87" t="s">
        <v>97</v>
      </c>
    </row>
    <row r="89" spans="12:23" ht="12.75">
      <c r="L89" s="43">
        <v>47560.17</v>
      </c>
      <c r="P89" s="44">
        <v>8764</v>
      </c>
      <c r="U89" s="43">
        <v>15757.87</v>
      </c>
      <c r="W89" t="s">
        <v>98</v>
      </c>
    </row>
    <row r="91" spans="12:23" ht="12.75">
      <c r="L91" s="43">
        <v>-9561.43</v>
      </c>
      <c r="P91">
        <v>-64</v>
      </c>
      <c r="U91" s="43">
        <v>-4240.89</v>
      </c>
      <c r="W9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Johns</dc:creator>
  <cp:keywords/>
  <dc:description/>
  <cp:lastModifiedBy>gavinandrhona</cp:lastModifiedBy>
  <cp:lastPrinted>2018-10-01T17:45:53Z</cp:lastPrinted>
  <dcterms:created xsi:type="dcterms:W3CDTF">2006-02-18T19:21:41Z</dcterms:created>
  <dcterms:modified xsi:type="dcterms:W3CDTF">2018-10-31T15:23:37Z</dcterms:modified>
  <cp:category/>
  <cp:version/>
  <cp:contentType/>
  <cp:contentStatus/>
</cp:coreProperties>
</file>